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4415" tabRatio="670" firstSheet="9" activeTab="11"/>
  </bookViews>
  <sheets>
    <sheet name="Population by Age" sheetId="7" r:id="rId1"/>
    <sheet name="Diversity Score" sheetId="16" r:id="rId2"/>
    <sheet name="Race and Ethnicity" sheetId="12" r:id="rId3"/>
    <sheet name="Children in Poverty" sheetId="8" r:id="rId4"/>
    <sheet name="Unemployment" sheetId="10" r:id="rId5"/>
    <sheet name="Children by Family Type" sheetId="13" r:id="rId6"/>
    <sheet name="Median Income" sheetId="9" r:id="rId7"/>
    <sheet name="Monthly Housing Costs" sheetId="15" r:id="rId8"/>
    <sheet name="Rent Burden" sheetId="11" r:id="rId9"/>
    <sheet name="LEP and FreeReduced Lunch" sheetId="2" r:id="rId10"/>
    <sheet name="Suspension" sheetId="3" r:id="rId11"/>
    <sheet name="Academic Proficiency Rates" sheetId="1" r:id="rId12"/>
    <sheet name="Graduation and College Readines" sheetId="4" r:id="rId13"/>
    <sheet name="Adult Education Level" sheetId="14" r:id="rId14"/>
    <sheet name="Health" sheetId="17" r:id="rId15"/>
  </sheets>
  <definedNames>
    <definedName name="_xlnm._FilterDatabase" localSheetId="10" hidden="1">Suspension!$A$11:$F$53</definedName>
  </definedNames>
  <calcPr calcId="145621"/>
</workbook>
</file>

<file path=xl/calcChain.xml><?xml version="1.0" encoding="utf-8"?>
<calcChain xmlns="http://schemas.openxmlformats.org/spreadsheetml/2006/main">
  <c r="E17" i="16" l="1"/>
  <c r="B3" i="15" l="1"/>
  <c r="C2" i="16"/>
  <c r="B68" i="7"/>
  <c r="D4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2" i="16"/>
  <c r="D3" i="16"/>
  <c r="B7" i="14" l="1"/>
  <c r="B3" i="14"/>
  <c r="B5" i="11"/>
  <c r="A5" i="11"/>
  <c r="B4" i="15"/>
  <c r="B5" i="9"/>
  <c r="B3" i="9"/>
  <c r="B6" i="13"/>
  <c r="B3" i="13"/>
  <c r="B3" i="10"/>
  <c r="A3" i="10"/>
  <c r="B3" i="8"/>
  <c r="B3" i="12"/>
  <c r="B3" i="7" l="1"/>
  <c r="B6" i="14" l="1"/>
  <c r="B5" i="14"/>
  <c r="B4" i="14"/>
  <c r="C6" i="13"/>
  <c r="B5" i="13"/>
  <c r="B4" i="13"/>
  <c r="B12" i="12"/>
  <c r="B11" i="12"/>
  <c r="C3" i="12"/>
  <c r="B8" i="12"/>
  <c r="B7" i="12"/>
  <c r="B6" i="12"/>
  <c r="B5" i="12"/>
  <c r="C5" i="12" s="1"/>
  <c r="B4" i="12"/>
  <c r="B4" i="9"/>
  <c r="C3" i="7"/>
  <c r="B6" i="8"/>
  <c r="B5" i="8"/>
  <c r="B4" i="8"/>
  <c r="C3" i="8"/>
  <c r="B91" i="7"/>
  <c r="B69" i="7"/>
  <c r="B5" i="7" s="1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C5" i="7" l="1"/>
  <c r="B10" i="7"/>
  <c r="C10" i="7" s="1"/>
  <c r="C7" i="12"/>
  <c r="C4" i="12"/>
  <c r="C8" i="12"/>
  <c r="B8" i="7"/>
  <c r="C8" i="7" s="1"/>
  <c r="C4" i="13"/>
  <c r="C5" i="13"/>
  <c r="C6" i="8"/>
  <c r="C11" i="12"/>
  <c r="C12" i="12"/>
  <c r="B6" i="7"/>
  <c r="C6" i="7" s="1"/>
  <c r="B9" i="7"/>
  <c r="C9" i="7" s="1"/>
  <c r="B7" i="7"/>
  <c r="C7" i="7" s="1"/>
  <c r="C4" i="8"/>
  <c r="C5" i="8"/>
  <c r="C6" i="12"/>
  <c r="C3" i="13"/>
  <c r="F2" i="2"/>
  <c r="B4" i="7" l="1"/>
  <c r="C4" i="7" s="1"/>
  <c r="E3" i="16"/>
  <c r="E7" i="16"/>
  <c r="E13" i="16"/>
  <c r="E15" i="16"/>
  <c r="E10" i="16"/>
  <c r="E9" i="16"/>
  <c r="E12" i="16"/>
  <c r="E8" i="16"/>
  <c r="E14" i="16"/>
  <c r="E5" i="16"/>
  <c r="E16" i="16"/>
  <c r="E11" i="16"/>
  <c r="E4" i="16"/>
  <c r="E6" i="16"/>
</calcChain>
</file>

<file path=xl/sharedStrings.xml><?xml version="1.0" encoding="utf-8"?>
<sst xmlns="http://schemas.openxmlformats.org/spreadsheetml/2006/main" count="3229" uniqueCount="1270">
  <si>
    <t>BEDSCODE</t>
  </si>
  <si>
    <t>NAME</t>
  </si>
  <si>
    <t>ITEM_SUBJECT_AREA</t>
  </si>
  <si>
    <t>ITEM_DESC</t>
  </si>
  <si>
    <t>ELA</t>
  </si>
  <si>
    <t>Grade 3 ELA</t>
  </si>
  <si>
    <t>Mathematics</t>
  </si>
  <si>
    <t>Grade 3 Math</t>
  </si>
  <si>
    <t>Grade 8 ELA</t>
  </si>
  <si>
    <t>Grade 8 Math</t>
  </si>
  <si>
    <t>ENTITY_CD</t>
  </si>
  <si>
    <t>ENTITY_NAME</t>
  </si>
  <si>
    <t>YEAR</t>
  </si>
  <si>
    <t>PER_FREE_LUNCH</t>
  </si>
  <si>
    <t>PER_REDUCED_LUNCH</t>
  </si>
  <si>
    <t>PER_LEP</t>
  </si>
  <si>
    <t>SUM FREE AND REDUCED</t>
  </si>
  <si>
    <t>PER_SUSPENSIONS</t>
  </si>
  <si>
    <t>REPORT_SCHOOL_YEAR</t>
  </si>
  <si>
    <t>SUBGROUP_NAME</t>
  </si>
  <si>
    <t>MEMBERSHIP_DESC</t>
  </si>
  <si>
    <t>Graduate%</t>
  </si>
  <si>
    <t>2013-14</t>
  </si>
  <si>
    <t>All Students</t>
  </si>
  <si>
    <t>2010 Total Cohort - 4 Year Outcome</t>
  </si>
  <si>
    <t>ELAMath_AspirationalPerformanceMeasure%</t>
  </si>
  <si>
    <t>B01001: SEX BY AGE - Universe: Total population</t>
  </si>
  <si>
    <t>2009-2013 American Community Survey 5-Year Estimates</t>
  </si>
  <si>
    <t/>
  </si>
  <si>
    <t>Estimate</t>
  </si>
  <si>
    <t>Margin of Error</t>
  </si>
  <si>
    <t>Total:</t>
  </si>
  <si>
    <t xml:space="preserve">  Male:</t>
  </si>
  <si>
    <t xml:space="preserve">    Under 5 years</t>
  </si>
  <si>
    <t xml:space="preserve">    5 to 9 years</t>
  </si>
  <si>
    <t xml:space="preserve">    10 to 14 years</t>
  </si>
  <si>
    <t xml:space="preserve">    15 to 17 years</t>
  </si>
  <si>
    <t xml:space="preserve">    18 and 19 years</t>
  </si>
  <si>
    <t xml:space="preserve">    20 years</t>
  </si>
  <si>
    <t xml:space="preserve">    21 years</t>
  </si>
  <si>
    <t xml:space="preserve">    22 to 24 years</t>
  </si>
  <si>
    <t>+/-379</t>
  </si>
  <si>
    <t xml:space="preserve">    25 to 29 years</t>
  </si>
  <si>
    <t xml:space="preserve">    30 to 34 years</t>
  </si>
  <si>
    <t xml:space="preserve">    35 to 39 years</t>
  </si>
  <si>
    <t xml:space="preserve">    40 to 44 years</t>
  </si>
  <si>
    <t xml:space="preserve">    45 to 49 years</t>
  </si>
  <si>
    <t xml:space="preserve">    50 to 54 years</t>
  </si>
  <si>
    <t xml:space="preserve">    55 to 59 years</t>
  </si>
  <si>
    <t xml:space="preserve">    60 and 61 years</t>
  </si>
  <si>
    <t xml:space="preserve">    62 to 64 years</t>
  </si>
  <si>
    <t xml:space="preserve">    65 and 66 years</t>
  </si>
  <si>
    <t xml:space="preserve">    67 to 69 years</t>
  </si>
  <si>
    <t xml:space="preserve">    70 to 74 years</t>
  </si>
  <si>
    <t xml:space="preserve">    75 to 79 years</t>
  </si>
  <si>
    <t xml:space="preserve">    80 to 84 years</t>
  </si>
  <si>
    <t xml:space="preserve">    85 years and over</t>
  </si>
  <si>
    <t xml:space="preserve">  Female:</t>
  </si>
  <si>
    <t>+/-596</t>
  </si>
  <si>
    <t>+/-395</t>
  </si>
  <si>
    <t>B17024: AGE BY RATIO OF INCOME TO POVERTY LEVEL IN THE PAST 12 MONTHS - Universe: Population for whom poverty status is determined</t>
  </si>
  <si>
    <t xml:space="preserve">  Under 6 years:</t>
  </si>
  <si>
    <t xml:space="preserve">    Under .50</t>
  </si>
  <si>
    <t xml:space="preserve">    .50 to .74</t>
  </si>
  <si>
    <t xml:space="preserve">    .75 to .99</t>
  </si>
  <si>
    <t xml:space="preserve">    1.00 to 1.24</t>
  </si>
  <si>
    <t xml:space="preserve">    1.25 to 1.49</t>
  </si>
  <si>
    <t xml:space="preserve">    1.50 to 1.74</t>
  </si>
  <si>
    <t xml:space="preserve">    1.75 to 1.84</t>
  </si>
  <si>
    <t>+/-73</t>
  </si>
  <si>
    <t xml:space="preserve">    1.85 to 1.99</t>
  </si>
  <si>
    <t xml:space="preserve">    2.00 to 2.99</t>
  </si>
  <si>
    <t xml:space="preserve">    3.00 to 3.99</t>
  </si>
  <si>
    <t xml:space="preserve">    4.00 to 4.99</t>
  </si>
  <si>
    <t xml:space="preserve">    5.00 and over</t>
  </si>
  <si>
    <t xml:space="preserve">  6 to 11 years:</t>
  </si>
  <si>
    <t>+/-241</t>
  </si>
  <si>
    <t xml:space="preserve">  12 to 17 years:</t>
  </si>
  <si>
    <t xml:space="preserve">  18 to 24 years:</t>
  </si>
  <si>
    <t xml:space="preserve">  25 to 34 years:</t>
  </si>
  <si>
    <t xml:space="preserve">  35 to 44 years:</t>
  </si>
  <si>
    <t>+/-194</t>
  </si>
  <si>
    <t xml:space="preserve">  45 to 54 years:</t>
  </si>
  <si>
    <t xml:space="preserve">  55 to 64 years:</t>
  </si>
  <si>
    <t>+/-134</t>
  </si>
  <si>
    <t>+/-417</t>
  </si>
  <si>
    <t xml:space="preserve">  65 to 74 years:</t>
  </si>
  <si>
    <t>+/-185</t>
  </si>
  <si>
    <t xml:space="preserve">  75 years and over:</t>
  </si>
  <si>
    <t>B19126: MEDIAN FAMILY INCOME IN THE PAST 12 MONTHS (IN 2013 INFLATION-ADJUSTED DOLLARS) BY FAMILY TYPE BY PRESENCE OF OWN CHILDREN UNDER 18 YEARS - Universe: Families</t>
  </si>
  <si>
    <t>Median family income in the past 12 months (in 2013 inflation-adjusted dollars) --</t>
  </si>
  <si>
    <t xml:space="preserve">  Total:</t>
  </si>
  <si>
    <t xml:space="preserve">  Married-couple family --</t>
  </si>
  <si>
    <t xml:space="preserve">    Total</t>
  </si>
  <si>
    <t xml:space="preserve">    With own children under 18 years</t>
  </si>
  <si>
    <t xml:space="preserve">    No own children under 18 years</t>
  </si>
  <si>
    <t xml:space="preserve">  Other family --</t>
  </si>
  <si>
    <t xml:space="preserve">    Male householder, no wife present --</t>
  </si>
  <si>
    <t xml:space="preserve">      Total</t>
  </si>
  <si>
    <t xml:space="preserve">      With own children under 18 years</t>
  </si>
  <si>
    <t xml:space="preserve">      No own children under 18 years</t>
  </si>
  <si>
    <t xml:space="preserve">    Female householder, no husband present --</t>
  </si>
  <si>
    <t>DP03: SELECTED ECONOMIC CHARACTERISTICS</t>
  </si>
  <si>
    <t>Subject</t>
  </si>
  <si>
    <t>Percent</t>
  </si>
  <si>
    <t>Percent Margin of Error</t>
  </si>
  <si>
    <t>EMPLOYMENT STATUS</t>
  </si>
  <si>
    <t xml:space="preserve">    Population 16 years and over</t>
  </si>
  <si>
    <t>(X)</t>
  </si>
  <si>
    <t xml:space="preserve">      In labor force</t>
  </si>
  <si>
    <t>+/-0.9</t>
  </si>
  <si>
    <t xml:space="preserve">        Civilian labor force</t>
  </si>
  <si>
    <t xml:space="preserve">          Employed</t>
  </si>
  <si>
    <t>+/-1.0</t>
  </si>
  <si>
    <t xml:space="preserve">          Unemployed</t>
  </si>
  <si>
    <t>+/-0.5</t>
  </si>
  <si>
    <t xml:space="preserve">        Armed Forces</t>
  </si>
  <si>
    <t>+/-0.1</t>
  </si>
  <si>
    <t xml:space="preserve">      Not in labor force</t>
  </si>
  <si>
    <t xml:space="preserve">    Civilian labor force</t>
  </si>
  <si>
    <t xml:space="preserve">      Percent Unemployed</t>
  </si>
  <si>
    <t>+/-0.8</t>
  </si>
  <si>
    <t xml:space="preserve">    Females 16 years and over</t>
  </si>
  <si>
    <t>+/-1.1</t>
  </si>
  <si>
    <t xml:space="preserve">    Own children under 6 years</t>
  </si>
  <si>
    <t xml:space="preserve">      All parents in family in labor force</t>
  </si>
  <si>
    <t>+/-722</t>
  </si>
  <si>
    <t>+/-4.1</t>
  </si>
  <si>
    <t xml:space="preserve">    Own children 6 to 17 years</t>
  </si>
  <si>
    <t>COMMUTING TO WORK</t>
  </si>
  <si>
    <t xml:space="preserve">    Workers 16 years and over</t>
  </si>
  <si>
    <t xml:space="preserve">      Car, truck, or van -- drove alone</t>
  </si>
  <si>
    <t>+/-1.4</t>
  </si>
  <si>
    <t xml:space="preserve">      Car, truck, or van -- carpooled</t>
  </si>
  <si>
    <t xml:space="preserve">      Public transportation (excluding taxicab)</t>
  </si>
  <si>
    <t xml:space="preserve">      Walked</t>
  </si>
  <si>
    <t>+/-0.6</t>
  </si>
  <si>
    <t xml:space="preserve">      Other means</t>
  </si>
  <si>
    <t>+/-0.3</t>
  </si>
  <si>
    <t xml:space="preserve">      Worked at home</t>
  </si>
  <si>
    <t xml:space="preserve">      Mean travel time to work (minutes)</t>
  </si>
  <si>
    <t>+/-0.7</t>
  </si>
  <si>
    <t>OCCUPATION</t>
  </si>
  <si>
    <t xml:space="preserve">    Civilian employed population 16 years and over</t>
  </si>
  <si>
    <t xml:space="preserve">      Management, business, science, and arts occupations</t>
  </si>
  <si>
    <t>+/-1.3</t>
  </si>
  <si>
    <t xml:space="preserve">      Service occupations</t>
  </si>
  <si>
    <t xml:space="preserve">      Sales and office occupations</t>
  </si>
  <si>
    <t xml:space="preserve">      Natural resources, construction, and maintenance occupations</t>
  </si>
  <si>
    <t xml:space="preserve">      Production, transportation, and material moving occupations</t>
  </si>
  <si>
    <t>INDUSTRY</t>
  </si>
  <si>
    <t xml:space="preserve">      Agriculture, forestry, fishing and hunting, and mining</t>
  </si>
  <si>
    <t xml:space="preserve">      Construction</t>
  </si>
  <si>
    <t xml:space="preserve">      Manufacturing</t>
  </si>
  <si>
    <t>+/-0.4</t>
  </si>
  <si>
    <t xml:space="preserve">      Wholesale trade</t>
  </si>
  <si>
    <t xml:space="preserve">      Retail trade</t>
  </si>
  <si>
    <t xml:space="preserve">      Transportation and warehousing, and utilities</t>
  </si>
  <si>
    <t xml:space="preserve">      Information</t>
  </si>
  <si>
    <t xml:space="preserve">      Finance and insurance, and real estate and rental and leasing</t>
  </si>
  <si>
    <t xml:space="preserve">      Professional, scientific, and management, and administrative and waste management services</t>
  </si>
  <si>
    <t xml:space="preserve">      Educational services, and health care and social assistance</t>
  </si>
  <si>
    <t xml:space="preserve">      Arts, entertainment, and recreation, and accommodation and food services</t>
  </si>
  <si>
    <t xml:space="preserve">      Other services, except public administration</t>
  </si>
  <si>
    <t xml:space="preserve">      Public administration</t>
  </si>
  <si>
    <t>CLASS OF WORKER</t>
  </si>
  <si>
    <t xml:space="preserve">      Private wage and salary workers</t>
  </si>
  <si>
    <t xml:space="preserve">      Government workers</t>
  </si>
  <si>
    <t xml:space="preserve">      Self-employed in own not incorporated business workers</t>
  </si>
  <si>
    <t xml:space="preserve">      Unpaid family workers</t>
  </si>
  <si>
    <t>INCOME AND BENEFITS (IN 2013 INFLATION-ADJUSTED DOLLARS)</t>
  </si>
  <si>
    <t xml:space="preserve">    Total households</t>
  </si>
  <si>
    <t xml:space="preserve">      Less than $10,000</t>
  </si>
  <si>
    <t xml:space="preserve">      $10,000 to $14,999</t>
  </si>
  <si>
    <t xml:space="preserve">      $15,000 to $24,999</t>
  </si>
  <si>
    <t xml:space="preserve">      $25,000 to $34,999</t>
  </si>
  <si>
    <t xml:space="preserve">      $35,000 to $49,999</t>
  </si>
  <si>
    <t xml:space="preserve">      $50,000 to $74,999</t>
  </si>
  <si>
    <t xml:space="preserve">      $75,000 to $99,999</t>
  </si>
  <si>
    <t xml:space="preserve">      $100,000 to $149,999</t>
  </si>
  <si>
    <t xml:space="preserve">      $150,000 to $199,999</t>
  </si>
  <si>
    <t xml:space="preserve">      $200,000 or more</t>
  </si>
  <si>
    <t xml:space="preserve">      Median household income (dollars)</t>
  </si>
  <si>
    <t xml:space="preserve">      Mean household income (dollars)</t>
  </si>
  <si>
    <t xml:space="preserve">      With earnings</t>
  </si>
  <si>
    <t xml:space="preserve">        Mean earnings (dollars)</t>
  </si>
  <si>
    <t xml:space="preserve">      With Social Security</t>
  </si>
  <si>
    <t xml:space="preserve">        Mean Social Security income (dollars)</t>
  </si>
  <si>
    <t xml:space="preserve">      With retirement income</t>
  </si>
  <si>
    <t xml:space="preserve">        Mean retirement income (dollars)</t>
  </si>
  <si>
    <t xml:space="preserve">      With Supplemental Security Income</t>
  </si>
  <si>
    <t xml:space="preserve">        Mean Supplemental Security Income (dollars)</t>
  </si>
  <si>
    <t xml:space="preserve">      With cash public assistance income</t>
  </si>
  <si>
    <t xml:space="preserve">        Mean cash public assistance income (dollars)</t>
  </si>
  <si>
    <t xml:space="preserve">      With Food Stamp/SNAP benefits in the past 12 months</t>
  </si>
  <si>
    <t xml:space="preserve">    Families</t>
  </si>
  <si>
    <t>+/-1.2</t>
  </si>
  <si>
    <t xml:space="preserve">      Median family income (dollars)</t>
  </si>
  <si>
    <t xml:space="preserve">      Mean family income (dollars)</t>
  </si>
  <si>
    <t xml:space="preserve">      Per capita income (dollars)</t>
  </si>
  <si>
    <t xml:space="preserve">    Nonfamily households</t>
  </si>
  <si>
    <t xml:space="preserve">      Median nonfamily income (dollars)</t>
  </si>
  <si>
    <t xml:space="preserve">      Mean nonfamily income (dollars)</t>
  </si>
  <si>
    <t xml:space="preserve">    Median earnings for workers (dollars)</t>
  </si>
  <si>
    <t xml:space="preserve">    Median earnings for male full-time, year-round workers (dollars)</t>
  </si>
  <si>
    <t xml:space="preserve">    Median earnings for female full-time, year-round workers (dollars)</t>
  </si>
  <si>
    <t>HEALTH INSURANCE COVERAGE</t>
  </si>
  <si>
    <t xml:space="preserve">    Civilian noninstitutionalized population</t>
  </si>
  <si>
    <t xml:space="preserve">      With health insurance coverage</t>
  </si>
  <si>
    <t xml:space="preserve">        With private health insurance</t>
  </si>
  <si>
    <t xml:space="preserve">        With public coverage</t>
  </si>
  <si>
    <t xml:space="preserve">      No health insurance coverage</t>
  </si>
  <si>
    <t xml:space="preserve">      Civilian noninstitutionalized population under 18 years</t>
  </si>
  <si>
    <t xml:space="preserve">        No health insurance coverage</t>
  </si>
  <si>
    <t xml:space="preserve">      Civilian noninstitutionalized population 18 to 64 years</t>
  </si>
  <si>
    <t xml:space="preserve">        In labor force:</t>
  </si>
  <si>
    <t xml:space="preserve">          Employed:</t>
  </si>
  <si>
    <t xml:space="preserve">            With health insurance coverage</t>
  </si>
  <si>
    <t xml:space="preserve">              With private health insurance</t>
  </si>
  <si>
    <t xml:space="preserve">              With public coverage</t>
  </si>
  <si>
    <t xml:space="preserve">            No health insurance coverage</t>
  </si>
  <si>
    <t xml:space="preserve">          Unemployed:</t>
  </si>
  <si>
    <t xml:space="preserve">        Not in labor force:</t>
  </si>
  <si>
    <t xml:space="preserve">          With health insurance coverage</t>
  </si>
  <si>
    <t>+/-1.9</t>
  </si>
  <si>
    <t xml:space="preserve">            With private health insurance</t>
  </si>
  <si>
    <t>+/-2.6</t>
  </si>
  <si>
    <t xml:space="preserve">            With public coverage</t>
  </si>
  <si>
    <t xml:space="preserve">          No health insurance coverage</t>
  </si>
  <si>
    <t>PERCENTAGE OF FAMILIES AND PEOPLE WHOSE INCOME IN THE PAST 12 MONTHS IS BELOW THE POVERTY LEVEL</t>
  </si>
  <si>
    <t xml:space="preserve">    All families</t>
  </si>
  <si>
    <t xml:space="preserve">      With related children under 18 years</t>
  </si>
  <si>
    <t>+/-1.8</t>
  </si>
  <si>
    <t xml:space="preserve">        With related children under 5 years only</t>
  </si>
  <si>
    <t xml:space="preserve">    Married couple families</t>
  </si>
  <si>
    <t xml:space="preserve">    Families with female householder, no husband present</t>
  </si>
  <si>
    <t>+/-3.4</t>
  </si>
  <si>
    <t xml:space="preserve">    All people</t>
  </si>
  <si>
    <t xml:space="preserve">    Under 18 years</t>
  </si>
  <si>
    <t>+/-2.2</t>
  </si>
  <si>
    <t xml:space="preserve">      Related children under 18 years</t>
  </si>
  <si>
    <t xml:space="preserve">        Related children under 5 years</t>
  </si>
  <si>
    <t xml:space="preserve">        Related children 5 to 17 years</t>
  </si>
  <si>
    <t>+/-2.4</t>
  </si>
  <si>
    <t xml:space="preserve">    18 years and over</t>
  </si>
  <si>
    <t xml:space="preserve">    18 to 64 years</t>
  </si>
  <si>
    <t xml:space="preserve">    65 years and over</t>
  </si>
  <si>
    <t xml:space="preserve">      People in families</t>
  </si>
  <si>
    <t xml:space="preserve">      Unrelated individuals 15 years and over</t>
  </si>
  <si>
    <t>DP04: SELECTED HOUSING CHARACTERISTICS</t>
  </si>
  <si>
    <t>HOUSING OCCUPANCY</t>
  </si>
  <si>
    <t xml:space="preserve">    Total housing units</t>
  </si>
  <si>
    <t xml:space="preserve">      Occupied housing units</t>
  </si>
  <si>
    <t xml:space="preserve">      Vacant housing units</t>
  </si>
  <si>
    <t xml:space="preserve">      Homeowner vacancy rate</t>
  </si>
  <si>
    <t xml:space="preserve">      Rental vacancy rate</t>
  </si>
  <si>
    <t>UNITS IN STRUCTURE</t>
  </si>
  <si>
    <t xml:space="preserve">      1-unit, detached</t>
  </si>
  <si>
    <t xml:space="preserve">      1-unit, attached</t>
  </si>
  <si>
    <t xml:space="preserve">      2 units</t>
  </si>
  <si>
    <t xml:space="preserve">      3 or 4 units</t>
  </si>
  <si>
    <t xml:space="preserve">      5 to 9 units</t>
  </si>
  <si>
    <t xml:space="preserve">      10 to 19 units</t>
  </si>
  <si>
    <t xml:space="preserve">      20 or more units</t>
  </si>
  <si>
    <t xml:space="preserve">      Mobile home</t>
  </si>
  <si>
    <t xml:space="preserve">      Boat, RV, van, etc.</t>
  </si>
  <si>
    <t>YEAR STRUCTURE BUILT</t>
  </si>
  <si>
    <t xml:space="preserve">      Built 2010 or later</t>
  </si>
  <si>
    <t xml:space="preserve">      Built 2000 to 2009</t>
  </si>
  <si>
    <t xml:space="preserve">      Built 1990 to 1999</t>
  </si>
  <si>
    <t xml:space="preserve">      Built 1980 to 1989</t>
  </si>
  <si>
    <t xml:space="preserve">      Built 1970 to 1979</t>
  </si>
  <si>
    <t xml:space="preserve">      Built 1960 to 1969</t>
  </si>
  <si>
    <t xml:space="preserve">      Built 1950 to 1959</t>
  </si>
  <si>
    <t xml:space="preserve">      Built 1940 to 1949</t>
  </si>
  <si>
    <t xml:space="preserve">      Built 1939 or earlier</t>
  </si>
  <si>
    <t>ROOMS</t>
  </si>
  <si>
    <t xml:space="preserve">      1 room</t>
  </si>
  <si>
    <t xml:space="preserve">      2 rooms</t>
  </si>
  <si>
    <t xml:space="preserve">      3 rooms</t>
  </si>
  <si>
    <t xml:space="preserve">      4 rooms</t>
  </si>
  <si>
    <t xml:space="preserve">      5 rooms</t>
  </si>
  <si>
    <t xml:space="preserve">      6 rooms</t>
  </si>
  <si>
    <t xml:space="preserve">      7 rooms</t>
  </si>
  <si>
    <t xml:space="preserve">      8 rooms</t>
  </si>
  <si>
    <t xml:space="preserve">      9 rooms or more</t>
  </si>
  <si>
    <t xml:space="preserve">      Median rooms</t>
  </si>
  <si>
    <t>BEDROOMS</t>
  </si>
  <si>
    <t xml:space="preserve">      No bedroom</t>
  </si>
  <si>
    <t xml:space="preserve">      1 bedroom</t>
  </si>
  <si>
    <t xml:space="preserve">      2 bedrooms</t>
  </si>
  <si>
    <t xml:space="preserve">      3 bedrooms</t>
  </si>
  <si>
    <t xml:space="preserve">      4 bedrooms</t>
  </si>
  <si>
    <t xml:space="preserve">      5 or more bedrooms</t>
  </si>
  <si>
    <t>HOUSING TENURE</t>
  </si>
  <si>
    <t xml:space="preserve">    Occupied housing units</t>
  </si>
  <si>
    <t xml:space="preserve">      Owner-occupied</t>
  </si>
  <si>
    <t xml:space="preserve">      Renter-occupied</t>
  </si>
  <si>
    <t xml:space="preserve">      Average household size of owner-occupied unit</t>
  </si>
  <si>
    <t xml:space="preserve">      Average household size of renter-occupied unit</t>
  </si>
  <si>
    <t>YEAR HOUSEHOLDER MOVED INTO UNIT</t>
  </si>
  <si>
    <t xml:space="preserve">      Moved in 2010 or later</t>
  </si>
  <si>
    <t>+/-694</t>
  </si>
  <si>
    <t xml:space="preserve">      Moved in 2000 to 2009</t>
  </si>
  <si>
    <t xml:space="preserve">      Moved in 1990 to 1999</t>
  </si>
  <si>
    <t xml:space="preserve">      Moved in 1980 to 1989</t>
  </si>
  <si>
    <t xml:space="preserve">      Moved in 1970 to 1979</t>
  </si>
  <si>
    <t xml:space="preserve">      Moved in 1969 or earlier</t>
  </si>
  <si>
    <t>VEHICLES AVAILABLE</t>
  </si>
  <si>
    <t xml:space="preserve">      No vehicles available</t>
  </si>
  <si>
    <t xml:space="preserve">      1 vehicle available</t>
  </si>
  <si>
    <t xml:space="preserve">      2 vehicles available</t>
  </si>
  <si>
    <t xml:space="preserve">      3 or more vehicles available</t>
  </si>
  <si>
    <t>HOUSE HEATING FUEL</t>
  </si>
  <si>
    <t xml:space="preserve">      Utility gas</t>
  </si>
  <si>
    <t xml:space="preserve">      Bottled, tank, or LP gas</t>
  </si>
  <si>
    <t xml:space="preserve">      Electricity</t>
  </si>
  <si>
    <t xml:space="preserve">      Fuel oil, kerosene, etc.</t>
  </si>
  <si>
    <t xml:space="preserve">      Coal or coke</t>
  </si>
  <si>
    <t xml:space="preserve">      Wood</t>
  </si>
  <si>
    <t xml:space="preserve">      Solar energy</t>
  </si>
  <si>
    <t xml:space="preserve">      Other fuel</t>
  </si>
  <si>
    <t>+/-0.2</t>
  </si>
  <si>
    <t xml:space="preserve">      No fuel used</t>
  </si>
  <si>
    <t>SELECTED CHARACTERISTICS</t>
  </si>
  <si>
    <t xml:space="preserve">      Lacking complete plumbing facilities</t>
  </si>
  <si>
    <t xml:space="preserve">      Lacking complete kitchen facilities</t>
  </si>
  <si>
    <t xml:space="preserve">      No telephone service available</t>
  </si>
  <si>
    <t>OCCUPANTS PER ROOM</t>
  </si>
  <si>
    <t xml:space="preserve">      1.00 or less</t>
  </si>
  <si>
    <t xml:space="preserve">      1.01 to 1.50</t>
  </si>
  <si>
    <t xml:space="preserve">      1.51 or more</t>
  </si>
  <si>
    <t>VALUE</t>
  </si>
  <si>
    <t xml:space="preserve">    Owner-occupied units</t>
  </si>
  <si>
    <t xml:space="preserve">      Less than $50,000</t>
  </si>
  <si>
    <t xml:space="preserve">      $50,000 to $99,999</t>
  </si>
  <si>
    <t xml:space="preserve">      $200,000 to $299,999</t>
  </si>
  <si>
    <t xml:space="preserve">      $300,000 to $499,999</t>
  </si>
  <si>
    <t xml:space="preserve">      $500,000 to $999,999</t>
  </si>
  <si>
    <t xml:space="preserve">      $1,000,000 or more</t>
  </si>
  <si>
    <t xml:space="preserve">      Median (dollars)</t>
  </si>
  <si>
    <t>MORTGAGE STATUS</t>
  </si>
  <si>
    <t xml:space="preserve">      Housing units with a mortgage</t>
  </si>
  <si>
    <t>+/-1.5</t>
  </si>
  <si>
    <t xml:space="preserve">      Housing units without a mortgage</t>
  </si>
  <si>
    <t>SELECTED MONTHLY OWNER COSTS (SMOC)</t>
  </si>
  <si>
    <t xml:space="preserve">    Housing units with a mortgage</t>
  </si>
  <si>
    <t xml:space="preserve">      Less than $300</t>
  </si>
  <si>
    <t xml:space="preserve">      $300 to $499</t>
  </si>
  <si>
    <t xml:space="preserve">      $500 to $699</t>
  </si>
  <si>
    <t xml:space="preserve">      $700 to $999</t>
  </si>
  <si>
    <t xml:space="preserve">      $1,000 to $1,499</t>
  </si>
  <si>
    <t xml:space="preserve">      $1,500 to $1,999</t>
  </si>
  <si>
    <t xml:space="preserve">      $2,000 or more</t>
  </si>
  <si>
    <t xml:space="preserve">    Housing units without a mortgage</t>
  </si>
  <si>
    <t xml:space="preserve">      Less than $100</t>
  </si>
  <si>
    <t xml:space="preserve">      $100 to $199</t>
  </si>
  <si>
    <t xml:space="preserve">      $200 to $299</t>
  </si>
  <si>
    <t xml:space="preserve">      $300 to $399</t>
  </si>
  <si>
    <t xml:space="preserve">      $400 or more</t>
  </si>
  <si>
    <t>1,000+</t>
  </si>
  <si>
    <t>***</t>
  </si>
  <si>
    <t>SELECTED MONTHLY OWNER COSTS AS A PERCENTAGE OF HOUSEHOLD INCOME (SMOCAPI)</t>
  </si>
  <si>
    <t xml:space="preserve">    Housing units with a mortgage (excluding units where SMOCAPI cannot be computed)</t>
  </si>
  <si>
    <t xml:space="preserve">      Less than 20.0 percent</t>
  </si>
  <si>
    <t>+/-2.1</t>
  </si>
  <si>
    <t xml:space="preserve">      20.0 to 24.9 percent</t>
  </si>
  <si>
    <t xml:space="preserve">      25.0 to 29.9 percent</t>
  </si>
  <si>
    <t>+/-310</t>
  </si>
  <si>
    <t xml:space="preserve">      30.0 to 34.9 percent</t>
  </si>
  <si>
    <t>+/-306</t>
  </si>
  <si>
    <t xml:space="preserve">      35.0 percent or more</t>
  </si>
  <si>
    <t>+/-2.3</t>
  </si>
  <si>
    <t xml:space="preserve">      Not computed</t>
  </si>
  <si>
    <t xml:space="preserve">    Housing unit without a mortgage (excluding units where SMOCAPI cannot be computed)</t>
  </si>
  <si>
    <t xml:space="preserve">      Less than 10.0 percent</t>
  </si>
  <si>
    <t xml:space="preserve">      10.0 to 14.9 percent</t>
  </si>
  <si>
    <t>+/-2.0</t>
  </si>
  <si>
    <t xml:space="preserve">      15.0 to 19.9 percent</t>
  </si>
  <si>
    <t>GROSS RENT</t>
  </si>
  <si>
    <t xml:space="preserve">    Occupied units paying rent</t>
  </si>
  <si>
    <t xml:space="preserve">      Less than $200</t>
  </si>
  <si>
    <t>+/-272</t>
  </si>
  <si>
    <t xml:space="preserve">      $500 to $749</t>
  </si>
  <si>
    <t xml:space="preserve">      $750 to $999</t>
  </si>
  <si>
    <t xml:space="preserve">      $1,500 or more</t>
  </si>
  <si>
    <t>+/-1.6</t>
  </si>
  <si>
    <t xml:space="preserve">      No rent paid</t>
  </si>
  <si>
    <t>GROSS RENT AS A PERCENTAGE OF HOUSEHOLD INCOME (GRAPI)</t>
  </si>
  <si>
    <t xml:space="preserve">    Occupied units paying rent (excluding units where GRAPI cannot be computed)</t>
  </si>
  <si>
    <t xml:space="preserve">      Less than 15.0 percent</t>
  </si>
  <si>
    <t>DP05: ACS DEMOGRAPHIC AND HOUSING ESTIMATES</t>
  </si>
  <si>
    <t>SEX AND AGE</t>
  </si>
  <si>
    <t xml:space="preserve">    Total population</t>
  </si>
  <si>
    <t xml:space="preserve">      Male</t>
  </si>
  <si>
    <t xml:space="preserve">      Female</t>
  </si>
  <si>
    <t xml:space="preserve">      Under 5 years</t>
  </si>
  <si>
    <t xml:space="preserve">      5 to 9 years</t>
  </si>
  <si>
    <t xml:space="preserve">      10 to 14 years</t>
  </si>
  <si>
    <t xml:space="preserve">      15 to 19 years</t>
  </si>
  <si>
    <t xml:space="preserve">      20 to 24 years</t>
  </si>
  <si>
    <t xml:space="preserve">      25 to 34 years</t>
  </si>
  <si>
    <t xml:space="preserve">      35 to 44 years</t>
  </si>
  <si>
    <t xml:space="preserve">      45 to 54 years</t>
  </si>
  <si>
    <t xml:space="preserve">      55 to 59 years</t>
  </si>
  <si>
    <t xml:space="preserve">      60 to 64 years</t>
  </si>
  <si>
    <t xml:space="preserve">      65 to 74 years</t>
  </si>
  <si>
    <t xml:space="preserve">      75 to 84 years</t>
  </si>
  <si>
    <t xml:space="preserve">      85 years and over</t>
  </si>
  <si>
    <t xml:space="preserve">      Median age (years)</t>
  </si>
  <si>
    <t xml:space="preserve">      18 years and over</t>
  </si>
  <si>
    <t xml:space="preserve">      21 years and over</t>
  </si>
  <si>
    <t xml:space="preserve">      62 years and over</t>
  </si>
  <si>
    <t xml:space="preserve">      65 years and over</t>
  </si>
  <si>
    <t xml:space="preserve">        Male</t>
  </si>
  <si>
    <t xml:space="preserve">        Female</t>
  </si>
  <si>
    <t>RACE</t>
  </si>
  <si>
    <t xml:space="preserve">      One race</t>
  </si>
  <si>
    <t xml:space="preserve">      Two or more races</t>
  </si>
  <si>
    <t xml:space="preserve">        White</t>
  </si>
  <si>
    <t xml:space="preserve">        Black or African American</t>
  </si>
  <si>
    <t xml:space="preserve">        American Indian and Alaska Native</t>
  </si>
  <si>
    <t xml:space="preserve">          Cherokee tribal grouping</t>
  </si>
  <si>
    <t xml:space="preserve">          Chippewa tribal grouping</t>
  </si>
  <si>
    <t>+/-28</t>
  </si>
  <si>
    <t xml:space="preserve">          Navajo tribal grouping</t>
  </si>
  <si>
    <t xml:space="preserve">          Sioux tribal grouping</t>
  </si>
  <si>
    <t xml:space="preserve">        Asian</t>
  </si>
  <si>
    <t xml:space="preserve">          Asian Indian</t>
  </si>
  <si>
    <t xml:space="preserve">          Chinese</t>
  </si>
  <si>
    <t xml:space="preserve">          Filipino</t>
  </si>
  <si>
    <t xml:space="preserve">          Japanese</t>
  </si>
  <si>
    <t xml:space="preserve">          Korean</t>
  </si>
  <si>
    <t xml:space="preserve">          Vietnamese</t>
  </si>
  <si>
    <t xml:space="preserve">          Other Asian</t>
  </si>
  <si>
    <t xml:space="preserve">        Native Hawaiian and Other Pacific Islander</t>
  </si>
  <si>
    <t xml:space="preserve">          Native Hawaiian</t>
  </si>
  <si>
    <t xml:space="preserve">          Guamanian or Chamorro</t>
  </si>
  <si>
    <t xml:space="preserve">          Samoan</t>
  </si>
  <si>
    <t xml:space="preserve">          Other Pacific Islander</t>
  </si>
  <si>
    <t xml:space="preserve">        Some other race</t>
  </si>
  <si>
    <t xml:space="preserve">        White and Black or African American</t>
  </si>
  <si>
    <t xml:space="preserve">        White and American Indian and Alaska Native</t>
  </si>
  <si>
    <t xml:space="preserve">        White and Asian</t>
  </si>
  <si>
    <t xml:space="preserve">        Black or African American and American Indian and Alaska Native</t>
  </si>
  <si>
    <t xml:space="preserve">  Race alone or in combination with one or more other races</t>
  </si>
  <si>
    <t xml:space="preserve">      White</t>
  </si>
  <si>
    <t xml:space="preserve">      Black or African American</t>
  </si>
  <si>
    <t xml:space="preserve">      American Indian and Alaska Native</t>
  </si>
  <si>
    <t xml:space="preserve">      Asian</t>
  </si>
  <si>
    <t xml:space="preserve">      Native Hawaiian and Other Pacific Islander</t>
  </si>
  <si>
    <t xml:space="preserve">      Some other race</t>
  </si>
  <si>
    <t>HISPANIC OR LATINO AND RACE</t>
  </si>
  <si>
    <t xml:space="preserve">      Hispanic or Latino (of any race)</t>
  </si>
  <si>
    <t xml:space="preserve">        Mexican</t>
  </si>
  <si>
    <t xml:space="preserve">        Puerto Rican</t>
  </si>
  <si>
    <t xml:space="preserve">        Cuban</t>
  </si>
  <si>
    <t xml:space="preserve">        Other Hispanic or Latino</t>
  </si>
  <si>
    <t xml:space="preserve">      Not Hispanic or Latino</t>
  </si>
  <si>
    <t xml:space="preserve">        White alone</t>
  </si>
  <si>
    <t xml:space="preserve">        Black or African American alone</t>
  </si>
  <si>
    <t xml:space="preserve">        American Indian and Alaska Native alone</t>
  </si>
  <si>
    <t xml:space="preserve">        Asian alone</t>
  </si>
  <si>
    <t xml:space="preserve">        Native Hawaiian and Other Pacific Islander alone</t>
  </si>
  <si>
    <t xml:space="preserve">        Some other race alone</t>
  </si>
  <si>
    <t xml:space="preserve">        Two or more races</t>
  </si>
  <si>
    <t xml:space="preserve">          Two races including Some other race</t>
  </si>
  <si>
    <t xml:space="preserve">          Two races excluding Some other race, and Three or more races</t>
  </si>
  <si>
    <t xml:space="preserve">  Total housing units</t>
  </si>
  <si>
    <t xml:space="preserve">S0901: CHILDREN CHARACTERISTICS </t>
  </si>
  <si>
    <t>Total</t>
  </si>
  <si>
    <t>In married-couple family household</t>
  </si>
  <si>
    <t>In male householder, no wife present, family household</t>
  </si>
  <si>
    <t>In female householder, no husband present, family household</t>
  </si>
  <si>
    <t>Children under 18 years in households</t>
  </si>
  <si>
    <t>AGE</t>
  </si>
  <si>
    <t xml:space="preserve">  Under 6 years</t>
  </si>
  <si>
    <t xml:space="preserve">  6 to 11 years</t>
  </si>
  <si>
    <t xml:space="preserve">  12 to 17 years</t>
  </si>
  <si>
    <t>+/-1.7</t>
  </si>
  <si>
    <t>+/-3.2</t>
  </si>
  <si>
    <t>RACE AND HISPANIC OR LATINO ORIGIN</t>
  </si>
  <si>
    <t xml:space="preserve">  One race</t>
  </si>
  <si>
    <t xml:space="preserve">    White</t>
  </si>
  <si>
    <t>+/-3.3</t>
  </si>
  <si>
    <t xml:space="preserve">    Black or African American</t>
  </si>
  <si>
    <t xml:space="preserve">    American Indian and Alaska Native</t>
  </si>
  <si>
    <t xml:space="preserve">    Asian</t>
  </si>
  <si>
    <t xml:space="preserve">    Native Hawaiian and Other Pacific Islander</t>
  </si>
  <si>
    <t xml:space="preserve">    Some other race</t>
  </si>
  <si>
    <t>+/-5.2</t>
  </si>
  <si>
    <t xml:space="preserve">  Two or more races</t>
  </si>
  <si>
    <t>Hispanic or Latino origin (of any race)</t>
  </si>
  <si>
    <t>+/-3.0</t>
  </si>
  <si>
    <t>White alone, not Hispanic or Latino</t>
  </si>
  <si>
    <t>RELATIONSHIP TO HOUSEHOLDER</t>
  </si>
  <si>
    <t xml:space="preserve">  Own child (biological, step or adopted)</t>
  </si>
  <si>
    <t xml:space="preserve">  Grandchild</t>
  </si>
  <si>
    <t xml:space="preserve">  Other relatives</t>
  </si>
  <si>
    <t xml:space="preserve">  Foster child or other unrelated child</t>
  </si>
  <si>
    <t>NATIVITY</t>
  </si>
  <si>
    <t xml:space="preserve">  Native</t>
  </si>
  <si>
    <t xml:space="preserve">  Foreign born</t>
  </si>
  <si>
    <t>PRESENCE OF OTHER ADULTS</t>
  </si>
  <si>
    <t xml:space="preserve">  Unmarried partner of householder present</t>
  </si>
  <si>
    <t>DISABILITY STATUS</t>
  </si>
  <si>
    <t xml:space="preserve">  Civilian children under 18 years in households</t>
  </si>
  <si>
    <t xml:space="preserve">    With any disability</t>
  </si>
  <si>
    <t>SCHOOL ENROLLMENT</t>
  </si>
  <si>
    <t xml:space="preserve">  Children 3 to 17 years in households</t>
  </si>
  <si>
    <t xml:space="preserve">    Enrolled in school</t>
  </si>
  <si>
    <t xml:space="preserve">      Public</t>
  </si>
  <si>
    <t xml:space="preserve">      Private</t>
  </si>
  <si>
    <t xml:space="preserve">    Not enrolled in school</t>
  </si>
  <si>
    <t>MEDIAN FAMILY INCOME IN THE PAST 12 MONTHS (IN 2013 INFLATION-ADJUSTED DOLLARS) FOR FAMILIES WITH OWN CHILDREN</t>
  </si>
  <si>
    <t xml:space="preserve">  Median income (dollars)</t>
  </si>
  <si>
    <t xml:space="preserve">  PUBLIC ASSISTANCE IN THE PAST 12 MONTHS</t>
  </si>
  <si>
    <t xml:space="preserve">    Children living in households with Supplemental Security Income (SSI), cash public assistance income, or Food Stamp/SNAP benefits</t>
  </si>
  <si>
    <t>POVERTY STATUS IN THE PAST 12 MONTHS</t>
  </si>
  <si>
    <t xml:space="preserve">  Children in households for whom poverty status is determined</t>
  </si>
  <si>
    <t xml:space="preserve">    Income in the past 12 months below poverty level</t>
  </si>
  <si>
    <t xml:space="preserve">    Income in the past 12 months at or above poverty level</t>
  </si>
  <si>
    <t xml:space="preserve">  Children under 18 years in occupied housing units</t>
  </si>
  <si>
    <t xml:space="preserve">    In owner-occupied housing units</t>
  </si>
  <si>
    <t xml:space="preserve">    In renter-occupied housing units</t>
  </si>
  <si>
    <t xml:space="preserve">S1501: EDUCATIONAL ATTAINMENT </t>
  </si>
  <si>
    <t>Male</t>
  </si>
  <si>
    <t>Female</t>
  </si>
  <si>
    <t>Population 18 to 24 years</t>
  </si>
  <si>
    <t>Less than high school graduate</t>
  </si>
  <si>
    <t>High school graduate (includes equivalency)</t>
  </si>
  <si>
    <t>Some college or associate's degree</t>
  </si>
  <si>
    <t>Bachelor's degree or higher</t>
  </si>
  <si>
    <t>Population 25 years and over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</si>
  <si>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</si>
  <si>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</si>
  <si>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</si>
  <si>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</si>
  <si>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</si>
  <si>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</si>
  <si>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</si>
  <si>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>Percent high school graduate or higher</t>
  </si>
  <si>
    <t>Percent bachelor's degree or higher</t>
  </si>
  <si>
    <t>Population 25 to 34 years</t>
  </si>
  <si>
    <t xml:space="preserve">  High school graduate or higher</t>
  </si>
  <si>
    <t xml:space="preserve">  Bachelor's degree or higher</t>
  </si>
  <si>
    <t>Population 35 to 44 years</t>
  </si>
  <si>
    <t>Population 45 to 64 years</t>
  </si>
  <si>
    <t>Population 65 years and over</t>
  </si>
  <si>
    <t>POVERTY RATE FOR THE POPULATION 25 YEARS AND OVER FOR WHOM POVERTY STATUS IS DETERMINED BY EDUCATIONAL ATTAINMENT LEVEL</t>
  </si>
  <si>
    <t xml:space="preserve">  Less than high school graduate</t>
  </si>
  <si>
    <t xml:space="preserve">  Some college or associate's degree</t>
  </si>
  <si>
    <t>MEDIAN EARNINGS IN THE PAST 12 MONTHS (IN 2013 INFLATION-ADJUSTED DOLLARS)</t>
  </si>
  <si>
    <t xml:space="preserve">  Population 25 years and over with earnings</t>
  </si>
  <si>
    <t xml:space="preserve">    Less than high school graduate</t>
  </si>
  <si>
    <t xml:space="preserve">    High school graduate (includes equivalency)</t>
  </si>
  <si>
    <t xml:space="preserve">    Some college or associate's degree</t>
  </si>
  <si>
    <t xml:space="preserve">    Bachelor's degree</t>
  </si>
  <si>
    <t xml:space="preserve">    Graduate or professional degree</t>
  </si>
  <si>
    <t>PERCENT IMPUTED</t>
  </si>
  <si>
    <t xml:space="preserve">  Educational attainment</t>
  </si>
  <si>
    <t xml:space="preserve">S2503: FINANCIAL CHARACTERISTICS </t>
  </si>
  <si>
    <t>Occupied housing units</t>
  </si>
  <si>
    <t>Owner-occupied housing units</t>
  </si>
  <si>
    <t>Renter-occupied housing units</t>
  </si>
  <si>
    <t>HOUSEHOLD INCOME IN THE PAST 12 MONTHS (IN 2013 INFLATION-ADJUSTED DOLLARS)</t>
  </si>
  <si>
    <t xml:space="preserve">  Less than $5,000</t>
  </si>
  <si>
    <t xml:space="preserve">  $5,000 to $9,999</t>
  </si>
  <si>
    <t xml:space="preserve">  $10,000 to $14,999</t>
  </si>
  <si>
    <t xml:space="preserve">  $15,000 to $19,999</t>
  </si>
  <si>
    <t xml:space="preserve">  $20,000 to $24,999</t>
  </si>
  <si>
    <t xml:space="preserve">  $25,000 to $34,999</t>
  </si>
  <si>
    <t xml:space="preserve">  $35,000 to $49,999</t>
  </si>
  <si>
    <t xml:space="preserve">  $50,000 to $74,999</t>
  </si>
  <si>
    <t xml:space="preserve">  $75,000 to $99,999</t>
  </si>
  <si>
    <t xml:space="preserve">  $100,000 to $149,999</t>
  </si>
  <si>
    <t xml:space="preserve">  $150,000 or more</t>
  </si>
  <si>
    <t xml:space="preserve">  Median household income (dollars)</t>
  </si>
  <si>
    <t>MONTHLY HOUSING COSTS</t>
  </si>
  <si>
    <t xml:space="preserve">  Less than $100</t>
  </si>
  <si>
    <t xml:space="preserve">  $100 to $199</t>
  </si>
  <si>
    <t xml:space="preserve">  $200 to $299</t>
  </si>
  <si>
    <t xml:space="preserve">  $300 to $399</t>
  </si>
  <si>
    <t xml:space="preserve">  $400 to $499</t>
  </si>
  <si>
    <t xml:space="preserve">  $500 to $599</t>
  </si>
  <si>
    <t xml:space="preserve">  $600 to $699</t>
  </si>
  <si>
    <t xml:space="preserve">  $700 to $799</t>
  </si>
  <si>
    <t xml:space="preserve">  $800 to $899</t>
  </si>
  <si>
    <t xml:space="preserve">  $900 to $999</t>
  </si>
  <si>
    <t xml:space="preserve">  $1,000 to $1,499</t>
  </si>
  <si>
    <t xml:space="preserve">  $1,500 to $1,999</t>
  </si>
  <si>
    <t xml:space="preserve">  $2,000 or more</t>
  </si>
  <si>
    <t xml:space="preserve">  No cash rent</t>
  </si>
  <si>
    <t xml:space="preserve">  Median (dollars)</t>
  </si>
  <si>
    <t>MONTHLY HOUSING COSTS AS A PERCENTAGE OF HOUSEHOLD INCOME IN THE PAST 12 MONTHS</t>
  </si>
  <si>
    <t xml:space="preserve">  Less than $20,000</t>
  </si>
  <si>
    <t xml:space="preserve">    Less than 20 percent</t>
  </si>
  <si>
    <t xml:space="preserve">    20 to 29 percent</t>
  </si>
  <si>
    <t xml:space="preserve">    30 percent or more</t>
  </si>
  <si>
    <t xml:space="preserve">  $20,000 to $34,999</t>
  </si>
  <si>
    <t xml:space="preserve">  $75,000 or more</t>
  </si>
  <si>
    <t xml:space="preserve">  Zero or negative income</t>
  </si>
  <si>
    <t>B03002: HISPANIC OR LATINO ORIGIN BY RACE - Universe: Total population</t>
  </si>
  <si>
    <t xml:space="preserve">  Not Hispanic or Latino:</t>
  </si>
  <si>
    <t xml:space="preserve">    White alone</t>
  </si>
  <si>
    <t xml:space="preserve">    Black or African American alone</t>
  </si>
  <si>
    <t xml:space="preserve">    American Indian and Alaska Native alone</t>
  </si>
  <si>
    <t xml:space="preserve">    Asian alone</t>
  </si>
  <si>
    <t xml:space="preserve">    Native Hawaiian and Other Pacific Islander alone</t>
  </si>
  <si>
    <t xml:space="preserve">    Some other race alone</t>
  </si>
  <si>
    <t xml:space="preserve">    Two or more races:</t>
  </si>
  <si>
    <t xml:space="preserve">      Two races including Some other race</t>
  </si>
  <si>
    <t xml:space="preserve">      Two races excluding Some other race, and three or more races</t>
  </si>
  <si>
    <t xml:space="preserve">  Hispanic or Latino:</t>
  </si>
  <si>
    <t>Both Genders Combined:</t>
  </si>
  <si>
    <t>Under 1.00</t>
  </si>
  <si>
    <t>1.00 to 1.99</t>
  </si>
  <si>
    <t>2.00 and over</t>
  </si>
  <si>
    <t>5 to 17 years</t>
  </si>
  <si>
    <t>18-24 years</t>
  </si>
  <si>
    <t>25-39 years</t>
  </si>
  <si>
    <t>40-59 years</t>
  </si>
  <si>
    <t>60 years and over</t>
  </si>
  <si>
    <t>Under 5 years</t>
  </si>
  <si>
    <t>Population by Age</t>
  </si>
  <si>
    <t>Poverty Status for Children Ages 0 to 17</t>
  </si>
  <si>
    <t>Median Income</t>
  </si>
  <si>
    <t>Married Couple</t>
  </si>
  <si>
    <t>Single Mother</t>
  </si>
  <si>
    <t>Single Father</t>
  </si>
  <si>
    <t>Family Type (with Children)</t>
  </si>
  <si>
    <t>Percent Unemployed</t>
  </si>
  <si>
    <t>Population in Civilian Labor Force</t>
  </si>
  <si>
    <t>Renting Households spending more than 30% of income on rent</t>
  </si>
  <si>
    <t>Race/Ethnicity</t>
  </si>
  <si>
    <t>Number</t>
  </si>
  <si>
    <t>White</t>
  </si>
  <si>
    <t>Black or African American</t>
  </si>
  <si>
    <t>Asian</t>
  </si>
  <si>
    <t>Other Race</t>
  </si>
  <si>
    <t>Two or More Races</t>
  </si>
  <si>
    <t>Hispanic/Non-Hispanic</t>
  </si>
  <si>
    <t>Total Population</t>
  </si>
  <si>
    <t>Hispanic (of any race)</t>
  </si>
  <si>
    <t>Non-Hispanic (of any race)</t>
  </si>
  <si>
    <t>Children by Family Type</t>
  </si>
  <si>
    <t>Bachelor's degree</t>
  </si>
  <si>
    <t>Graduate or professional degree</t>
  </si>
  <si>
    <t>Educational Level of Population 25 years and over</t>
  </si>
  <si>
    <t>Median Monthly Housing Cost</t>
  </si>
  <si>
    <t>Type</t>
  </si>
  <si>
    <t>Owner</t>
  </si>
  <si>
    <t>Renter</t>
  </si>
  <si>
    <t>+/-51</t>
  </si>
  <si>
    <t>+/-302</t>
  </si>
  <si>
    <t>+/-57</t>
  </si>
  <si>
    <t>+/-83</t>
  </si>
  <si>
    <t>+/-498</t>
  </si>
  <si>
    <t>+/-451</t>
  </si>
  <si>
    <t>+/-65</t>
  </si>
  <si>
    <t>+/-652</t>
  </si>
  <si>
    <t>+/-645</t>
  </si>
  <si>
    <t>+/-205</t>
  </si>
  <si>
    <t>+/-172</t>
  </si>
  <si>
    <t>+/-100</t>
  </si>
  <si>
    <t>+/-204</t>
  </si>
  <si>
    <t>+/-448</t>
  </si>
  <si>
    <t>+/-359</t>
  </si>
  <si>
    <t>+/-206</t>
  </si>
  <si>
    <t>+/-101</t>
  </si>
  <si>
    <t>+/-131</t>
  </si>
  <si>
    <t>+/-443</t>
  </si>
  <si>
    <t>+/-13</t>
  </si>
  <si>
    <t>+/-691</t>
  </si>
  <si>
    <t>+/-561</t>
  </si>
  <si>
    <t>+/-533</t>
  </si>
  <si>
    <t>+/-478</t>
  </si>
  <si>
    <t>+/-311</t>
  </si>
  <si>
    <t>+/-421</t>
  </si>
  <si>
    <t>+/-300</t>
  </si>
  <si>
    <t>+/-4.2</t>
  </si>
  <si>
    <t>+/-3.9</t>
  </si>
  <si>
    <t>+/-408</t>
  </si>
  <si>
    <t>+/-313</t>
  </si>
  <si>
    <t>+/-508</t>
  </si>
  <si>
    <t>+/-505</t>
  </si>
  <si>
    <t>+/-709</t>
  </si>
  <si>
    <t>+/-48</t>
  </si>
  <si>
    <t>+/-88</t>
  </si>
  <si>
    <t>+/-87</t>
  </si>
  <si>
    <t>+/-355</t>
  </si>
  <si>
    <t>+/-39</t>
  </si>
  <si>
    <t>+/-70</t>
  </si>
  <si>
    <t>+/-4.9</t>
  </si>
  <si>
    <t>+/-5.4</t>
  </si>
  <si>
    <t>+/-314</t>
  </si>
  <si>
    <t>+/-133</t>
  </si>
  <si>
    <t>+/-378</t>
  </si>
  <si>
    <t>+/-174</t>
  </si>
  <si>
    <t>+/-1,116</t>
  </si>
  <si>
    <t>+/-31</t>
  </si>
  <si>
    <t>+/-819</t>
  </si>
  <si>
    <t>+/-374</t>
  </si>
  <si>
    <t>+/-368</t>
  </si>
  <si>
    <t>+/-325</t>
  </si>
  <si>
    <t>+/-597</t>
  </si>
  <si>
    <t>+/-543</t>
  </si>
  <si>
    <t>+/-612</t>
  </si>
  <si>
    <t>+/-280</t>
  </si>
  <si>
    <t>+/-52</t>
  </si>
  <si>
    <t>+/-792</t>
  </si>
  <si>
    <t>+/-151</t>
  </si>
  <si>
    <t>+/-169</t>
  </si>
  <si>
    <t>+/-238</t>
  </si>
  <si>
    <t>+/-78</t>
  </si>
  <si>
    <t>+/-99</t>
  </si>
  <si>
    <t>+/-488</t>
  </si>
  <si>
    <t>+/-171</t>
  </si>
  <si>
    <t>+/-36</t>
  </si>
  <si>
    <t>+/-201</t>
  </si>
  <si>
    <t>+/-45</t>
  </si>
  <si>
    <t>+/-66</t>
  </si>
  <si>
    <t>+/-122</t>
  </si>
  <si>
    <t>+/-373</t>
  </si>
  <si>
    <t>+/-726</t>
  </si>
  <si>
    <t>+/-667</t>
  </si>
  <si>
    <t>+/-560</t>
  </si>
  <si>
    <t>+/-590</t>
  </si>
  <si>
    <t>+/-397</t>
  </si>
  <si>
    <t>+/-510</t>
  </si>
  <si>
    <t>+/-426</t>
  </si>
  <si>
    <t>+/-575</t>
  </si>
  <si>
    <t>+/-1,324</t>
  </si>
  <si>
    <t>+/-725</t>
  </si>
  <si>
    <t>+/-405</t>
  </si>
  <si>
    <t>+/-5.5</t>
  </si>
  <si>
    <t>+/-707</t>
  </si>
  <si>
    <t>+/-5.0</t>
  </si>
  <si>
    <t>+/-497</t>
  </si>
  <si>
    <t>+/-562</t>
  </si>
  <si>
    <t>+/-387</t>
  </si>
  <si>
    <t>+/-237</t>
  </si>
  <si>
    <t>+/-490</t>
  </si>
  <si>
    <t>+/-482</t>
  </si>
  <si>
    <t>+/-183</t>
  </si>
  <si>
    <t>+/-509</t>
  </si>
  <si>
    <t>+/-500</t>
  </si>
  <si>
    <t>Diversity Score Calculation</t>
  </si>
  <si>
    <t>Probability(Different Race) =1 - [</t>
  </si>
  <si>
    <r>
      <t xml:space="preserve"> Probability(White alone: Not Hispanic)</t>
    </r>
    <r>
      <rPr>
        <vertAlign val="superscript"/>
        <sz val="11"/>
        <color theme="1"/>
        <rFont val="Book Antiqua"/>
        <family val="1"/>
      </rPr>
      <t>2</t>
    </r>
  </si>
  <si>
    <r>
      <t>+Probability(Black or African American alone: Not Hispanic)</t>
    </r>
    <r>
      <rPr>
        <vertAlign val="superscript"/>
        <sz val="11"/>
        <color theme="1"/>
        <rFont val="Book Antiqua"/>
        <family val="1"/>
      </rPr>
      <t>2</t>
    </r>
  </si>
  <si>
    <t>White alone: Not Hispanic</t>
  </si>
  <si>
    <r>
      <t>+Probability(American Indian and Alaska Native alone: Not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</si>
  <si>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Not Hispanic</t>
  </si>
  <si>
    <r>
      <t>+Probability(Asian alone: Not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</si>
  <si>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Not Hispanic</t>
  </si>
  <si>
    <r>
      <t>+Probability(Native Hawaiian and Other Pacific Islander alone: Not Hispanic)</t>
    </r>
    <r>
      <rPr>
        <vertAlign val="superscript"/>
        <sz val="11"/>
        <color theme="1"/>
        <rFont val="Book Antiqua"/>
        <family val="1"/>
      </rPr>
      <t>2</t>
    </r>
  </si>
  <si>
    <t>Asian alone: Not Hispanic</t>
  </si>
  <si>
    <r>
      <t>+Probability(Some other race alone: Not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</si>
  <si>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Not Hispanic</t>
  </si>
  <si>
    <r>
      <t>+Probability(Two or more races: Not Hispanic)</t>
    </r>
    <r>
      <rPr>
        <vertAlign val="superscript"/>
        <sz val="11"/>
        <color theme="1"/>
        <rFont val="Book Antiqua"/>
        <family val="1"/>
      </rPr>
      <t>2</t>
    </r>
  </si>
  <si>
    <t>Some other race alone: Not Hispanic</t>
  </si>
  <si>
    <t>+</t>
  </si>
  <si>
    <t>Two or more races: Not Hispanic</t>
  </si>
  <si>
    <r>
      <t>+Probability(White alone: Hispanic)</t>
    </r>
    <r>
      <rPr>
        <vertAlign val="superscript"/>
        <sz val="11"/>
        <color theme="1"/>
        <rFont val="Book Antiqua"/>
        <family val="1"/>
      </rPr>
      <t>2</t>
    </r>
  </si>
  <si>
    <t>White alone: Hispanic</t>
  </si>
  <si>
    <r>
      <t>+Probability(Black or African American alone: Hispanic)</t>
    </r>
    <r>
      <rPr>
        <vertAlign val="superscript"/>
        <sz val="11"/>
        <color theme="1"/>
        <rFont val="Book Antiqua"/>
        <family val="1"/>
      </rPr>
      <t>2</t>
    </r>
  </si>
  <si>
    <t>Black or African American alone: Hispanic</t>
  </si>
  <si>
    <r>
      <t>+Probability(American Indian and Alaska Native alone: Hispanic)</t>
    </r>
    <r>
      <rPr>
        <vertAlign val="superscript"/>
        <sz val="11"/>
        <color theme="1"/>
        <rFont val="Book Antiqua"/>
        <family val="1"/>
      </rPr>
      <t>2</t>
    </r>
  </si>
  <si>
    <t>American Indian and Alaska Native alone: Hispanic</t>
  </si>
  <si>
    <r>
      <t>+Probability(Asian alone: Hispanic)</t>
    </r>
    <r>
      <rPr>
        <vertAlign val="superscript"/>
        <sz val="11"/>
        <color theme="1"/>
        <rFont val="Book Antiqua"/>
        <family val="1"/>
      </rPr>
      <t>2</t>
    </r>
  </si>
  <si>
    <t>Asian alone: Hispanic</t>
  </si>
  <si>
    <r>
      <t>+Probability(Native Hawaiian and Other Pacific Islander alone: Hispanic)</t>
    </r>
    <r>
      <rPr>
        <vertAlign val="superscript"/>
        <sz val="11"/>
        <color theme="1"/>
        <rFont val="Book Antiqua"/>
        <family val="1"/>
      </rPr>
      <t>2</t>
    </r>
  </si>
  <si>
    <t>Native Hawaiian and Other Pacific Islander alone: Hispanic</t>
  </si>
  <si>
    <r>
      <t>+Probability(Some other race alone: Hispanic)</t>
    </r>
    <r>
      <rPr>
        <vertAlign val="superscript"/>
        <sz val="11"/>
        <color theme="1"/>
        <rFont val="Book Antiqua"/>
        <family val="1"/>
      </rPr>
      <t>2</t>
    </r>
  </si>
  <si>
    <t>Some other race alone: Hispanic</t>
  </si>
  <si>
    <t>Two or more races: Hispanic</t>
  </si>
  <si>
    <t>Percentage (Calculated)</t>
  </si>
  <si>
    <t>Percentage Squared (Calculated)</t>
  </si>
  <si>
    <t>Diversity Score</t>
  </si>
  <si>
    <t>Not Hispanic</t>
  </si>
  <si>
    <t>Hispanic</t>
  </si>
  <si>
    <r>
      <t>+Probability(Two or more races: Hispanic)</t>
    </r>
    <r>
      <rPr>
        <vertAlign val="superscript"/>
        <sz val="11"/>
        <color theme="1"/>
        <rFont val="Book Antiqua"/>
        <family val="1"/>
      </rPr>
      <t xml:space="preserve">2 </t>
    </r>
    <r>
      <rPr>
        <sz val="11"/>
        <color theme="1"/>
        <rFont val="Book Antiqua"/>
        <family val="1"/>
      </rPr>
      <t>]</t>
    </r>
  </si>
  <si>
    <t xml:space="preserve">Methodology based on: </t>
  </si>
  <si>
    <t>http://ijpor.oxfordjournals.org/content/4/1/51.full.pdf+html</t>
  </si>
  <si>
    <t>Percent of Infants Receiving Delayed or No Prenatal Care*</t>
  </si>
  <si>
    <t>Percent of Infants Born Underweight*</t>
  </si>
  <si>
    <t>Percent of Students Who are Obese or Overweight**</t>
  </si>
  <si>
    <t>Source:</t>
  </si>
  <si>
    <t>http://health.westchestergov.com/images/stories/Data-Stats/Community_Health_Assessment2014-17.pdf</t>
  </si>
  <si>
    <t>Total Children</t>
  </si>
  <si>
    <t>2014_L3-L4_PCT</t>
  </si>
  <si>
    <t>2013_L3-L4_PCT</t>
  </si>
  <si>
    <t xml:space="preserve">Database:  </t>
  </si>
  <si>
    <t>http://data.nysed.gov/files/reportcards/SRC2014.zip</t>
  </si>
  <si>
    <t xml:space="preserve">District Specific Data: </t>
  </si>
  <si>
    <t>http://data.nysed.gov/files/assessment/3-8-2013-14.zip</t>
  </si>
  <si>
    <t>Westchester County, New York</t>
  </si>
  <si>
    <t>*****</t>
  </si>
  <si>
    <t>+/-879</t>
  </si>
  <si>
    <t>+/-869</t>
  </si>
  <si>
    <t>+/-34</t>
  </si>
  <si>
    <t>+/-55</t>
  </si>
  <si>
    <t>+/-998</t>
  </si>
  <si>
    <t>+/-985</t>
  </si>
  <si>
    <t>+/-832</t>
  </si>
  <si>
    <t>+/-701</t>
  </si>
  <si>
    <t>+/-764</t>
  </si>
  <si>
    <t>+/-494</t>
  </si>
  <si>
    <t>+/-570</t>
  </si>
  <si>
    <t>+/-502</t>
  </si>
  <si>
    <t>+/-885</t>
  </si>
  <si>
    <t>+/-898</t>
  </si>
  <si>
    <t>+/-40</t>
  </si>
  <si>
    <t>+/-60</t>
  </si>
  <si>
    <t>+/-923</t>
  </si>
  <si>
    <t>+/-928</t>
  </si>
  <si>
    <t>+/-58</t>
  </si>
  <si>
    <t>+/-777</t>
  </si>
  <si>
    <t>+/-623</t>
  </si>
  <si>
    <t>+/-608</t>
  </si>
  <si>
    <t>+/-471</t>
  </si>
  <si>
    <t>+/-715</t>
  </si>
  <si>
    <t>+/-632</t>
  </si>
  <si>
    <t>+/-518</t>
  </si>
  <si>
    <t>+/-553</t>
  </si>
  <si>
    <t>+/-1,216</t>
  </si>
  <si>
    <t>+/-192</t>
  </si>
  <si>
    <t>+/-674</t>
  </si>
  <si>
    <t>+/-1,344</t>
  </si>
  <si>
    <t>+/-1,232</t>
  </si>
  <si>
    <t>+/-3,468</t>
  </si>
  <si>
    <t>+/-1,141</t>
  </si>
  <si>
    <t>+/-513</t>
  </si>
  <si>
    <t>+/-3,554</t>
  </si>
  <si>
    <t>+/-1,423</t>
  </si>
  <si>
    <t>+/-933</t>
  </si>
  <si>
    <t>+/-1,043</t>
  </si>
  <si>
    <t>+/-1,107</t>
  </si>
  <si>
    <t>+/-1,099</t>
  </si>
  <si>
    <t>+/-76</t>
  </si>
  <si>
    <t>+/-1,195</t>
  </si>
  <si>
    <t>+/-1,196</t>
  </si>
  <si>
    <t>+/-795</t>
  </si>
  <si>
    <t>+/-1,040</t>
  </si>
  <si>
    <t>+/-1,921</t>
  </si>
  <si>
    <t>+/-3,530</t>
  </si>
  <si>
    <t>+/-1,670</t>
  </si>
  <si>
    <t>+/-705</t>
  </si>
  <si>
    <t>+/-1,194</t>
  </si>
  <si>
    <t>+/-1,281</t>
  </si>
  <si>
    <t>+/-941</t>
  </si>
  <si>
    <t>+/-576</t>
  </si>
  <si>
    <t>+/-733</t>
  </si>
  <si>
    <t>+/-29</t>
  </si>
  <si>
    <t>+/-3,636</t>
  </si>
  <si>
    <t>+/-1,237</t>
  </si>
  <si>
    <t>+/-227</t>
  </si>
  <si>
    <t>+/-3,908</t>
  </si>
  <si>
    <t>+/-1,810</t>
  </si>
  <si>
    <t>+/-677</t>
  </si>
  <si>
    <t>+/-682</t>
  </si>
  <si>
    <t>+/-335</t>
  </si>
  <si>
    <t>+/-3,775</t>
  </si>
  <si>
    <t>+/-2,847</t>
  </si>
  <si>
    <t>+/-2,719</t>
  </si>
  <si>
    <t>+/-618</t>
  </si>
  <si>
    <t>+/-3,552</t>
  </si>
  <si>
    <t>+/-589</t>
  </si>
  <si>
    <t>+/-1,543</t>
  </si>
  <si>
    <t>+/-782</t>
  </si>
  <si>
    <t>+/-633</t>
  </si>
  <si>
    <t>+/-450</t>
  </si>
  <si>
    <t>+/-556</t>
  </si>
  <si>
    <t>+/-656</t>
  </si>
  <si>
    <t>+/-401</t>
  </si>
  <si>
    <t>+/-226</t>
  </si>
  <si>
    <t>+/-770</t>
  </si>
  <si>
    <t>+/-687</t>
  </si>
  <si>
    <t>+/-626</t>
  </si>
  <si>
    <t>+/-971</t>
  </si>
  <si>
    <t>+/-1,193</t>
  </si>
  <si>
    <t>+/-671</t>
  </si>
  <si>
    <t>+/-389</t>
  </si>
  <si>
    <t>+/-547</t>
  </si>
  <si>
    <t>+/-479</t>
  </si>
  <si>
    <t>+/-307</t>
  </si>
  <si>
    <t>+/-884</t>
  </si>
  <si>
    <t>+/-676</t>
  </si>
  <si>
    <t>+/-631</t>
  </si>
  <si>
    <t>+/-1,155</t>
  </si>
  <si>
    <t>+/-1,055</t>
  </si>
  <si>
    <t>+/-517</t>
  </si>
  <si>
    <t>+/-506</t>
  </si>
  <si>
    <t>+/-222</t>
  </si>
  <si>
    <t>+/-738</t>
  </si>
  <si>
    <t>+/-867</t>
  </si>
  <si>
    <t>+/-679</t>
  </si>
  <si>
    <t>+/-1,039</t>
  </si>
  <si>
    <t>+/-727</t>
  </si>
  <si>
    <t>+/-670</t>
  </si>
  <si>
    <t>+/-392</t>
  </si>
  <si>
    <t>+/-546</t>
  </si>
  <si>
    <t>+/-266</t>
  </si>
  <si>
    <t>+/-763</t>
  </si>
  <si>
    <t>+/-760</t>
  </si>
  <si>
    <t>+/-741</t>
  </si>
  <si>
    <t>+/-1,006</t>
  </si>
  <si>
    <t>+/-406</t>
  </si>
  <si>
    <t>+/-664</t>
  </si>
  <si>
    <t>+/-377</t>
  </si>
  <si>
    <t>+/-526</t>
  </si>
  <si>
    <t>+/-352</t>
  </si>
  <si>
    <t>+/-1,014</t>
  </si>
  <si>
    <t>+/-934</t>
  </si>
  <si>
    <t>+/-1,276</t>
  </si>
  <si>
    <t>+/-648</t>
  </si>
  <si>
    <t>+/-495</t>
  </si>
  <si>
    <t>+/-519</t>
  </si>
  <si>
    <t>+/-549</t>
  </si>
  <si>
    <t>+/-587</t>
  </si>
  <si>
    <t>+/-1,163</t>
  </si>
  <si>
    <t>+/-967</t>
  </si>
  <si>
    <t>+/-882</t>
  </si>
  <si>
    <t>+/-1,069</t>
  </si>
  <si>
    <t>+/-341</t>
  </si>
  <si>
    <t>+/-415</t>
  </si>
  <si>
    <t>+/-376</t>
  </si>
  <si>
    <t>+/-484</t>
  </si>
  <si>
    <t>+/-315</t>
  </si>
  <si>
    <t>+/-1,096</t>
  </si>
  <si>
    <t>+/-1,235</t>
  </si>
  <si>
    <t>+/-812</t>
  </si>
  <si>
    <t>+/-1,472</t>
  </si>
  <si>
    <t>+/-330</t>
  </si>
  <si>
    <t>+/-403</t>
  </si>
  <si>
    <t>+/-323</t>
  </si>
  <si>
    <t>+/-366</t>
  </si>
  <si>
    <t>+/-361</t>
  </si>
  <si>
    <t>+/-826</t>
  </si>
  <si>
    <t>+/-1,301</t>
  </si>
  <si>
    <t>+/-248</t>
  </si>
  <si>
    <t>+/-284</t>
  </si>
  <si>
    <t>+/-342</t>
  </si>
  <si>
    <t>+/-704</t>
  </si>
  <si>
    <t>+/-711</t>
  </si>
  <si>
    <t>+/-1,047</t>
  </si>
  <si>
    <t>+/-381</t>
  </si>
  <si>
    <t>+/-257</t>
  </si>
  <si>
    <t>+/-317</t>
  </si>
  <si>
    <t>+/-530</t>
  </si>
  <si>
    <t>+/-824</t>
  </si>
  <si>
    <t>+/-2,694</t>
  </si>
  <si>
    <t>+/-2,688</t>
  </si>
  <si>
    <t>+/-2,809</t>
  </si>
  <si>
    <t>+/-1,339</t>
  </si>
  <si>
    <t>+/-2,763</t>
  </si>
  <si>
    <t>+/-532</t>
  </si>
  <si>
    <t>+/-1,811</t>
  </si>
  <si>
    <t>+/-1,907</t>
  </si>
  <si>
    <t>+/-799</t>
  </si>
  <si>
    <t>+/-978</t>
  </si>
  <si>
    <t>+/-2,011</t>
  </si>
  <si>
    <t>+/-2,759</t>
  </si>
  <si>
    <t>+/-2,945</t>
  </si>
  <si>
    <t>+/-1,379</t>
  </si>
  <si>
    <t>+/-2,302</t>
  </si>
  <si>
    <t>+/-836</t>
  </si>
  <si>
    <t>+/-993</t>
  </si>
  <si>
    <t>+/-2,630</t>
  </si>
  <si>
    <t>+/-2,088</t>
  </si>
  <si>
    <t>+/-2,129</t>
  </si>
  <si>
    <t>+/-1,178</t>
  </si>
  <si>
    <t>+/-1,338</t>
  </si>
  <si>
    <t>+/-1,013</t>
  </si>
  <si>
    <t>+/-737</t>
  </si>
  <si>
    <t>+/-1,540</t>
  </si>
  <si>
    <t>+/-887</t>
  </si>
  <si>
    <t>+/-1,515</t>
  </si>
  <si>
    <t>+/-1,965</t>
  </si>
  <si>
    <t>+/-2,208</t>
  </si>
  <si>
    <t>+/-1,637</t>
  </si>
  <si>
    <t>+/-1,173</t>
  </si>
  <si>
    <t>+/-3,109</t>
  </si>
  <si>
    <t>+/-1,677</t>
  </si>
  <si>
    <t>+/-1,388</t>
  </si>
  <si>
    <t>+/-849</t>
  </si>
  <si>
    <t>+/-689</t>
  </si>
  <si>
    <t>+/-881</t>
  </si>
  <si>
    <t>+/-1,233</t>
  </si>
  <si>
    <t>+/-1,451</t>
  </si>
  <si>
    <t>+/-1,294</t>
  </si>
  <si>
    <t>+/-1,523</t>
  </si>
  <si>
    <t>+/-1,084</t>
  </si>
  <si>
    <t>+/-1,401</t>
  </si>
  <si>
    <t>+/-808</t>
  </si>
  <si>
    <t>+/-1,656</t>
  </si>
  <si>
    <t>+/-1,560</t>
  </si>
  <si>
    <t>+/-1,888</t>
  </si>
  <si>
    <t>+/-1,298</t>
  </si>
  <si>
    <t>+/-1,119</t>
  </si>
  <si>
    <t>+/-382</t>
  </si>
  <si>
    <t>+/-1,071</t>
  </si>
  <si>
    <t>+/-1,901</t>
  </si>
  <si>
    <t>+/-583</t>
  </si>
  <si>
    <t>+/-1,038</t>
  </si>
  <si>
    <t>+/-1,169</t>
  </si>
  <si>
    <t>+/-1,384</t>
  </si>
  <si>
    <t>+/-1,274</t>
  </si>
  <si>
    <t>+/-1,460</t>
  </si>
  <si>
    <t>+/-2,139</t>
  </si>
  <si>
    <t>+/-1,625</t>
  </si>
  <si>
    <t>+/-1,098</t>
  </si>
  <si>
    <t>+/-1,520</t>
  </si>
  <si>
    <t>+/-876</t>
  </si>
  <si>
    <t>+/-890</t>
  </si>
  <si>
    <t>+/-1,416</t>
  </si>
  <si>
    <t>+/-2,854</t>
  </si>
  <si>
    <t>+/-3,663</t>
  </si>
  <si>
    <t>+/-3,383</t>
  </si>
  <si>
    <t>+/-2,653</t>
  </si>
  <si>
    <t>+/-261</t>
  </si>
  <si>
    <t>+/-784</t>
  </si>
  <si>
    <t>+/-1,255</t>
  </si>
  <si>
    <t>+/-2,435</t>
  </si>
  <si>
    <t>+/-2,511</t>
  </si>
  <si>
    <t>+/-2,486</t>
  </si>
  <si>
    <t>+/-2,506</t>
  </si>
  <si>
    <t>+/-1,334</t>
  </si>
  <si>
    <t>+/-2,179</t>
  </si>
  <si>
    <t>+/-1,321</t>
  </si>
  <si>
    <t>+/-1,031</t>
  </si>
  <si>
    <t>+/-1,059</t>
  </si>
  <si>
    <t>+/-614</t>
  </si>
  <si>
    <t>+/-2,357</t>
  </si>
  <si>
    <t>+/-2,058</t>
  </si>
  <si>
    <t>+/-1,722</t>
  </si>
  <si>
    <t>+/-1,425</t>
  </si>
  <si>
    <t>+/-1,054</t>
  </si>
  <si>
    <t>+/-2,142</t>
  </si>
  <si>
    <t>+/-1,293</t>
  </si>
  <si>
    <t>+/-1,874</t>
  </si>
  <si>
    <t>+/-6.2</t>
  </si>
  <si>
    <t>+/-856</t>
  </si>
  <si>
    <t>+/-2,074</t>
  </si>
  <si>
    <t>+/-1,097</t>
  </si>
  <si>
    <t>+/-1,744</t>
  </si>
  <si>
    <t>+/-1,003</t>
  </si>
  <si>
    <t>+/-2,036</t>
  </si>
  <si>
    <t>+/-989</t>
  </si>
  <si>
    <t>+/-1,663</t>
  </si>
  <si>
    <t>+/-569</t>
  </si>
  <si>
    <t>+/-1,971</t>
  </si>
  <si>
    <t>+/-3,555</t>
  </si>
  <si>
    <t>+/-6,884</t>
  </si>
  <si>
    <t>+/-2,082</t>
  </si>
  <si>
    <t>+/-5.1</t>
  </si>
  <si>
    <t>+/-578</t>
  </si>
  <si>
    <t>+/-2,134</t>
  </si>
  <si>
    <t>+/-1,214</t>
  </si>
  <si>
    <t>+/-1,857</t>
  </si>
  <si>
    <t>+/-4.8</t>
  </si>
  <si>
    <t>+/-1,509</t>
  </si>
  <si>
    <t>+/-2,738</t>
  </si>
  <si>
    <t>+/-1,526</t>
  </si>
  <si>
    <t>+/-3,219</t>
  </si>
  <si>
    <t>+/-4,553</t>
  </si>
  <si>
    <t>+/-1,773</t>
  </si>
  <si>
    <t>+/-3,110</t>
  </si>
  <si>
    <t>+/-1,869</t>
  </si>
  <si>
    <t>+/-1,584</t>
  </si>
  <si>
    <t>+/-1,673</t>
  </si>
  <si>
    <t>+/-944</t>
  </si>
  <si>
    <t>+/-17</t>
  </si>
  <si>
    <t>+/-1,386</t>
  </si>
  <si>
    <t>+/-1,672</t>
  </si>
  <si>
    <t>+/-695</t>
  </si>
  <si>
    <t>+/-1,220</t>
  </si>
  <si>
    <t>+/-1,180</t>
  </si>
  <si>
    <t>+/-909</t>
  </si>
  <si>
    <t>+/-776</t>
  </si>
  <si>
    <t>+/-1,354</t>
  </si>
  <si>
    <t>+/-925</t>
  </si>
  <si>
    <t>+/-907</t>
  </si>
  <si>
    <t>+/-961</t>
  </si>
  <si>
    <t>+/-1,320</t>
  </si>
  <si>
    <t>+/-1,406</t>
  </si>
  <si>
    <t>+/-1,527</t>
  </si>
  <si>
    <t>+/-1,850</t>
  </si>
  <si>
    <t>+/-1,538</t>
  </si>
  <si>
    <t>+/-1,378</t>
  </si>
  <si>
    <t>+/-1,381</t>
  </si>
  <si>
    <t>+/-1,151</t>
  </si>
  <si>
    <t>+/-1,174</t>
  </si>
  <si>
    <t>+/-675</t>
  </si>
  <si>
    <t>+/-1,556</t>
  </si>
  <si>
    <t>+/-1,539</t>
  </si>
  <si>
    <t>+/-1,944</t>
  </si>
  <si>
    <t>+/-1,546</t>
  </si>
  <si>
    <t>+/-962</t>
  </si>
  <si>
    <t>+/-0.02</t>
  </si>
  <si>
    <t>+/-0.03</t>
  </si>
  <si>
    <t>+/-1,392</t>
  </si>
  <si>
    <t>+/-1,506</t>
  </si>
  <si>
    <t>+/-1,177</t>
  </si>
  <si>
    <t>+/-1,329</t>
  </si>
  <si>
    <t>+/-1,951</t>
  </si>
  <si>
    <t>+/-1,943</t>
  </si>
  <si>
    <t>+/-1,309</t>
  </si>
  <si>
    <t>+/-1,057</t>
  </si>
  <si>
    <t>+/-1,964</t>
  </si>
  <si>
    <t>+/-251</t>
  </si>
  <si>
    <t>+/-256</t>
  </si>
  <si>
    <t>+/-294</t>
  </si>
  <si>
    <t>+/-357</t>
  </si>
  <si>
    <t>+/-1,570</t>
  </si>
  <si>
    <t>+/-329</t>
  </si>
  <si>
    <t>+/-474</t>
  </si>
  <si>
    <t>+/-485</t>
  </si>
  <si>
    <t>+/-522</t>
  </si>
  <si>
    <t>+/-794</t>
  </si>
  <si>
    <t>+/-1,342</t>
  </si>
  <si>
    <t>+/-1,483</t>
  </si>
  <si>
    <t>+/-4,711</t>
  </si>
  <si>
    <t>+/-2,054</t>
  </si>
  <si>
    <t>+/-1,275</t>
  </si>
  <si>
    <t>+/-363</t>
  </si>
  <si>
    <t>+/-1,732</t>
  </si>
  <si>
    <t>+/-301</t>
  </si>
  <si>
    <t>+/-212</t>
  </si>
  <si>
    <t>+/-1,268</t>
  </si>
  <si>
    <t>+/-2,031</t>
  </si>
  <si>
    <t>+/-858</t>
  </si>
  <si>
    <t>+/-743</t>
  </si>
  <si>
    <t>+/-154</t>
  </si>
  <si>
    <t>+/-1,292</t>
  </si>
  <si>
    <t>+/-761</t>
  </si>
  <si>
    <t>+/-628</t>
  </si>
  <si>
    <t>+/-528</t>
  </si>
  <si>
    <t>+/-436</t>
  </si>
  <si>
    <t>+/-853</t>
  </si>
  <si>
    <t>+/-136</t>
  </si>
  <si>
    <t>+/-1,552</t>
  </si>
  <si>
    <t>+/-428</t>
  </si>
  <si>
    <t>+/-669</t>
  </si>
  <si>
    <t>+/-834</t>
  </si>
  <si>
    <t>+/-1,304</t>
  </si>
  <si>
    <t>+/-449</t>
  </si>
  <si>
    <t>+/-1,592</t>
  </si>
  <si>
    <t>+/-706</t>
  </si>
  <si>
    <t>+/-744</t>
  </si>
  <si>
    <t>+/-811</t>
  </si>
  <si>
    <t>+/-1,823</t>
  </si>
  <si>
    <t>+/-33</t>
  </si>
  <si>
    <t>+/-63</t>
  </si>
  <si>
    <t>+/-61</t>
  </si>
  <si>
    <t>+/-68</t>
  </si>
  <si>
    <t>+/-1,331</t>
  </si>
  <si>
    <t>+/-755</t>
  </si>
  <si>
    <t>+/-903</t>
  </si>
  <si>
    <t>+/-1,176</t>
  </si>
  <si>
    <t>+/-1,370</t>
  </si>
  <si>
    <t>+/-966</t>
  </si>
  <si>
    <t>+/-1,253</t>
  </si>
  <si>
    <t>+/-1,593</t>
  </si>
  <si>
    <t>+/-1,238</t>
  </si>
  <si>
    <t>+/-1,415</t>
  </si>
  <si>
    <t>+/-3,992</t>
  </si>
  <si>
    <t>+/-2,004</t>
  </si>
  <si>
    <t>AggrCode</t>
  </si>
  <si>
    <t>660000000000</t>
  </si>
  <si>
    <t>type and desc</t>
  </si>
  <si>
    <t>COUNTY: WESTCHESTER</t>
  </si>
  <si>
    <t>http://data.nysed.gov/gradrate.php?year=2014&amp;county=66</t>
  </si>
  <si>
    <t>WESTCHESTER County</t>
  </si>
  <si>
    <t>http://data.nysed.gov/enrollment.php?year=2014&amp;county=66</t>
  </si>
  <si>
    <t xml:space="preserve">County Specific Data: </t>
  </si>
  <si>
    <t>http://data.nysed.gov/assessment.php?year=2014&amp;county=66</t>
  </si>
  <si>
    <t>WESTCHESTER COUNTY</t>
  </si>
  <si>
    <t>http://data.nysed.gov/reportcard.php?year=2014&amp;county=66</t>
  </si>
  <si>
    <t>*Reflects infants born to mothers residing in Westchester County</t>
  </si>
  <si>
    <t>**Reflects PreK-12 students in Westchester County public school districts</t>
  </si>
  <si>
    <t>ATTENDANCE_RATE</t>
  </si>
  <si>
    <t>NUM_SUSPENSIONS</t>
  </si>
  <si>
    <t>660101030000</t>
  </si>
  <si>
    <t>KATONAH-LEWISBORO UNION FREE SCHOOL DISTRICT</t>
  </si>
  <si>
    <t>660102060000</t>
  </si>
  <si>
    <t>BEDFORD CENTRAL SCHOOL DISTRICT</t>
  </si>
  <si>
    <t>660202030000</t>
  </si>
  <si>
    <t>CROTON-HARMON UNION FREE SCHOOL DISTRICT</t>
  </si>
  <si>
    <t>660203060000</t>
  </si>
  <si>
    <t>HENDRICK HUDSON CENTRAL SCHOOL DISTRICT</t>
  </si>
  <si>
    <t>660301030000</t>
  </si>
  <si>
    <t>EASTCHESTER UNION FREE SCHOOL DISTRICT</t>
  </si>
  <si>
    <t>660302030000</t>
  </si>
  <si>
    <t>TUCKAHOE UNION FREE SCHOOL DISTRICT</t>
  </si>
  <si>
    <t>660303030000</t>
  </si>
  <si>
    <t>BRONXVILLE UNION FREE SCHOOL DISTRICT</t>
  </si>
  <si>
    <t>660401030000</t>
  </si>
  <si>
    <t>UNION FREE SCHOOL DISTRICT OF THE TARRYTOWNS</t>
  </si>
  <si>
    <t>660402020000</t>
  </si>
  <si>
    <t>IRVINGTON UNION FREE SCHOOL DISTRICT</t>
  </si>
  <si>
    <t>660403030000</t>
  </si>
  <si>
    <t>DOBBS FERRY UNION FREE SCHOOL DISTRICT</t>
  </si>
  <si>
    <t>660404030000</t>
  </si>
  <si>
    <t>HASTINGS-ON-HUDSON UNION FREE SCHOOL DISTRICT</t>
  </si>
  <si>
    <t>660405030000</t>
  </si>
  <si>
    <t>ARDSLEY UNION FREE SCHOOL DISTRICT</t>
  </si>
  <si>
    <t>660406030000</t>
  </si>
  <si>
    <t>EDGEMONT UNION FREE SCHOOL DISTRICT</t>
  </si>
  <si>
    <t>660407060000</t>
  </si>
  <si>
    <t>GREENBURGH CENTRAL SCHOOL DISTRICT</t>
  </si>
  <si>
    <t>660409020000</t>
  </si>
  <si>
    <t>ELMSFORD UNION FREE SCHOOL DISTRICT</t>
  </si>
  <si>
    <t>660501060000</t>
  </si>
  <si>
    <t>HARRISON CENTRAL SCHOOL DISTRICT</t>
  </si>
  <si>
    <t>660701030000</t>
  </si>
  <si>
    <t>MAMARONECK UNION FREE SCHOOL DISTRICT</t>
  </si>
  <si>
    <t>660801060000</t>
  </si>
  <si>
    <t>MOUNT PLEASANT CENTRAL SCHOOL DISTRICT</t>
  </si>
  <si>
    <t>660802040000</t>
  </si>
  <si>
    <t>POCANTICO HILLS CENTRAL SCHOOL DISTRICT</t>
  </si>
  <si>
    <t>660804020000</t>
  </si>
  <si>
    <t>MOUNT PLEASANT-COTTAGE UNION FREE SCHOOL DISTRICT</t>
  </si>
  <si>
    <t>660805030000</t>
  </si>
  <si>
    <t>VALHALLA UNION FREE SCHOOL DISTRICT</t>
  </si>
  <si>
    <t>660806020000</t>
  </si>
  <si>
    <t>MOUNT PLEASANT-BLYTHEDALE UNION FREE SCHOOL DISTRICT</t>
  </si>
  <si>
    <t>660809030000</t>
  </si>
  <si>
    <t>PLEASANTVILLE UNION FREE SCHOOL DISTRICT</t>
  </si>
  <si>
    <t>660900010000</t>
  </si>
  <si>
    <t>MOUNT VERNON SCHOOL DISTRICT</t>
  </si>
  <si>
    <t>661004060000</t>
  </si>
  <si>
    <t>CHAPPAQUA CENTRAL SCHOOL DISTRICT</t>
  </si>
  <si>
    <t>661100010000</t>
  </si>
  <si>
    <t>NEW ROCHELLE CITY SCHOOL DISTRICT</t>
  </si>
  <si>
    <t>661201060000</t>
  </si>
  <si>
    <t>BYRAM HILLS CENTRAL SCHOOL DISTRICT</t>
  </si>
  <si>
    <t>661301040000</t>
  </si>
  <si>
    <t>NORTH SALEM CENTRAL SCHOOL DISTRICT</t>
  </si>
  <si>
    <t>661401030000</t>
  </si>
  <si>
    <t>OSSINING UNION FREE SCHOOL DISTRICT</t>
  </si>
  <si>
    <t>661402020000</t>
  </si>
  <si>
    <t>BRIARCLIFF MANOR UNION FREE SCHOOL DISTRICT</t>
  </si>
  <si>
    <t>661500010000</t>
  </si>
  <si>
    <t>PEEKSKILL CITY SCHOOL DISTRICT</t>
  </si>
  <si>
    <t>661601030000</t>
  </si>
  <si>
    <t>PELHAM UNION FREE SCHOOL DISTRICT</t>
  </si>
  <si>
    <t>661800010000</t>
  </si>
  <si>
    <t>RYE CITY SCHOOL DISTRICT</t>
  </si>
  <si>
    <t>661901030000</t>
  </si>
  <si>
    <t>RYE NECK UNION FREE SCHOOL DISTRICT</t>
  </si>
  <si>
    <t>661904030000</t>
  </si>
  <si>
    <t>PORT CHESTER-RYE UNION FREE SCHOOL DISTRICT</t>
  </si>
  <si>
    <t>661905020000</t>
  </si>
  <si>
    <t>BLIND BROOK-RYE UNION FREE SCHOOL DISTRICT</t>
  </si>
  <si>
    <t>662001030000</t>
  </si>
  <si>
    <t>SCARSDALE UNION FREE SCHOOL DISTRICT</t>
  </si>
  <si>
    <t>662101060000</t>
  </si>
  <si>
    <t>SOMERS CENTRAL SCHOOL DISTRICT</t>
  </si>
  <si>
    <t>662200010000</t>
  </si>
  <si>
    <t>WHITE PLAINS CITY SCHOOL DISTRICT</t>
  </si>
  <si>
    <t>662300010000</t>
  </si>
  <si>
    <t>YONKERS CITY SCHOOL DISTRICT</t>
  </si>
  <si>
    <t>662401060000</t>
  </si>
  <si>
    <t>LAKELAND CENTRAL SCHOOL DISTRICT</t>
  </si>
  <si>
    <t>662402060000</t>
  </si>
  <si>
    <t>YORKTOWN CENTRAL SCHOOL DISTRICT</t>
  </si>
  <si>
    <t>2015_L3-L4_PCT</t>
  </si>
  <si>
    <t>http://data.nysed.gov/files/assessment/3-8-2014-15.zip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</si>
</sst>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.000_);_(* \(#,##0.000\);_(* &quot;-&quot;??_);_(@_)"/>
    <numFmt numFmtId="167" formatCode="_(* #,##0_);_(* \(#,##0\);_(* &quot;-&quot;??_);_(@_)"/>
  </numFmts>
  <fonts count="2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SansSerif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4"/>
      <name val="Book Antiqua"/>
      <family val="1"/>
    </font>
    <font>
      <sz val="11"/>
      <color theme="1"/>
      <name val="Book Antiqua"/>
      <family val="1"/>
    </font>
    <font>
      <vertAlign val="superscript"/>
      <sz val="11"/>
      <color theme="1"/>
      <name val="Book Antiqua"/>
      <family val="1"/>
    </font>
    <font>
      <b/>
      <sz val="14"/>
      <name val="Arial"/>
      <family val="2"/>
    </font>
    <font>
      <b/>
      <sz val="10"/>
      <color indexed="8"/>
      <name val="SansSerif"/>
    </font>
    <font>
      <b/>
      <u/>
      <sz val="10"/>
      <color indexed="8"/>
      <name val="SansSerif"/>
    </font>
    <font>
      <sz val="11"/>
      <color indexed="8"/>
      <name val="Calibri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indexed="22"/>
        <bgColor indexed="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0" fontId="3" fillId="2" borderId="0"/>
    <xf numFmtId="0" fontId="5" fillId="2" borderId="0"/>
    <xf numFmtId="0" fontId="5" fillId="2" borderId="0"/>
    <xf numFmtId="0" fontId="3" fillId="2" borderId="0"/>
    <xf numFmtId="0" fontId="6" fillId="2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/>
    <xf numFmtId="0" fontId="3" fillId="2" borderId="0"/>
    <xf numFmtId="43" fontId="3" fillId="0" borderId="0" applyFont="0" applyFill="0" applyBorder="0" applyAlignment="0" applyProtection="0"/>
    <xf numFmtId="9" fontId="3" fillId="2" borderId="0" applyFont="0" applyFill="0" applyBorder="0" applyAlignment="0" applyProtection="0"/>
    <xf numFmtId="0" fontId="8" fillId="2" borderId="0" applyNumberFormat="0" applyFill="0" applyBorder="0" applyAlignment="0" applyProtection="0"/>
    <xf numFmtId="0" fontId="3" fillId="2" borderId="0"/>
    <xf numFmtId="0" fontId="19" fillId="2" borderId="0"/>
  </cellStyleXfs>
  <cellXfs count="129">
    <xf numFmtId="0" fontId="0" fillId="0" borderId="0" xfId="0"/>
    <xf numFmtId="0" fontId="7" fillId="3" borderId="0" xfId="5" applyFont="1" applyFill="1" applyBorder="1" applyAlignment="1">
      <alignment horizontal="left" vertical="top" wrapText="1"/>
    </xf>
    <xf numFmtId="0" fontId="6" fillId="2" borderId="0" xfId="5"/>
    <xf numFmtId="0" fontId="7" fillId="3" borderId="0" xfId="5" applyFont="1" applyFill="1" applyBorder="1" applyAlignment="1">
      <alignment horizontal="left" vertical="top" wrapText="1"/>
    </xf>
    <xf numFmtId="0" fontId="8" fillId="0" borderId="0" xfId="8"/>
    <xf numFmtId="0" fontId="7" fillId="3" borderId="0" xfId="5" applyFont="1" applyFill="1" applyBorder="1" applyAlignment="1">
      <alignment vertical="top" wrapText="1"/>
    </xf>
    <xf numFmtId="0" fontId="7" fillId="3" borderId="4" xfId="5" applyFont="1" applyFill="1" applyBorder="1" applyAlignment="1">
      <alignment vertical="top" wrapText="1"/>
    </xf>
    <xf numFmtId="0" fontId="7" fillId="3" borderId="4" xfId="5" applyFont="1" applyFill="1" applyBorder="1" applyAlignment="1">
      <alignment vertical="top"/>
    </xf>
    <xf numFmtId="0" fontId="7" fillId="3" borderId="0" xfId="5" applyFont="1" applyFill="1" applyBorder="1" applyAlignment="1">
      <alignment vertical="top"/>
    </xf>
    <xf numFmtId="0" fontId="10" fillId="5" borderId="11" xfId="5" applyFont="1" applyFill="1" applyBorder="1"/>
    <xf numFmtId="0" fontId="10" fillId="5" borderId="17" xfId="5" applyFont="1" applyFill="1" applyBorder="1"/>
    <xf numFmtId="0" fontId="10" fillId="5" borderId="12" xfId="5" applyFont="1" applyFill="1" applyBorder="1"/>
    <xf numFmtId="0" fontId="10" fillId="5" borderId="13" xfId="5" applyFont="1" applyFill="1" applyBorder="1"/>
    <xf numFmtId="3" fontId="6" fillId="5" borderId="10" xfId="5" applyNumberFormat="1" applyFill="1" applyBorder="1"/>
    <xf numFmtId="9" fontId="6" fillId="5" borderId="14" xfId="7" applyFont="1" applyFill="1" applyBorder="1"/>
    <xf numFmtId="0" fontId="10" fillId="5" borderId="15" xfId="5" applyFont="1" applyFill="1" applyBorder="1"/>
    <xf numFmtId="3" fontId="6" fillId="5" borderId="18" xfId="5" applyNumberFormat="1" applyFill="1" applyBorder="1"/>
    <xf numFmtId="9" fontId="6" fillId="5" borderId="16" xfId="7" applyFont="1" applyFill="1" applyBorder="1"/>
    <xf numFmtId="0" fontId="10" fillId="4" borderId="11" xfId="5" applyFont="1" applyFill="1" applyBorder="1"/>
    <xf numFmtId="0" fontId="10" fillId="4" borderId="17" xfId="5" applyFont="1" applyFill="1" applyBorder="1"/>
    <xf numFmtId="0" fontId="10" fillId="4" borderId="12" xfId="5" applyFont="1" applyFill="1" applyBorder="1"/>
    <xf numFmtId="9" fontId="6" fillId="4" borderId="14" xfId="7" applyFont="1" applyFill="1" applyBorder="1"/>
    <xf numFmtId="3" fontId="6" fillId="4" borderId="10" xfId="5" applyNumberFormat="1" applyFill="1" applyBorder="1"/>
    <xf numFmtId="3" fontId="6" fillId="4" borderId="18" xfId="5" applyNumberFormat="1" applyFill="1" applyBorder="1"/>
    <xf numFmtId="0" fontId="10" fillId="5" borderId="11" xfId="5" applyFont="1" applyFill="1" applyBorder="1" applyAlignment="1">
      <alignment wrapText="1"/>
    </xf>
    <xf numFmtId="164" fontId="6" fillId="5" borderId="14" xfId="6" applyNumberFormat="1" applyFont="1" applyFill="1" applyBorder="1"/>
    <xf numFmtId="164" fontId="6" fillId="5" borderId="16" xfId="6" applyNumberFormat="1" applyFont="1" applyFill="1" applyBorder="1"/>
    <xf numFmtId="3" fontId="6" fillId="5" borderId="15" xfId="5" applyNumberFormat="1" applyFill="1" applyBorder="1"/>
    <xf numFmtId="0" fontId="10" fillId="5" borderId="14" xfId="5" applyFont="1" applyFill="1" applyBorder="1" applyAlignment="1">
      <alignment wrapText="1"/>
    </xf>
    <xf numFmtId="0" fontId="10" fillId="4" borderId="13" xfId="5" applyFont="1" applyFill="1" applyBorder="1"/>
    <xf numFmtId="0" fontId="10" fillId="4" borderId="13" xfId="5" applyFont="1" applyFill="1" applyBorder="1" applyAlignment="1">
      <alignment horizontal="left" indent="2"/>
    </xf>
    <xf numFmtId="0" fontId="10" fillId="4" borderId="15" xfId="5" applyFont="1" applyFill="1" applyBorder="1" applyAlignment="1">
      <alignment horizontal="left" indent="2"/>
    </xf>
    <xf numFmtId="0" fontId="6" fillId="5" borderId="10" xfId="5" applyFill="1" applyBorder="1"/>
    <xf numFmtId="0" fontId="6" fillId="5" borderId="14" xfId="5" applyFill="1" applyBorder="1"/>
    <xf numFmtId="0" fontId="10" fillId="5" borderId="10" xfId="5" applyFont="1" applyFill="1" applyBorder="1"/>
    <xf numFmtId="0" fontId="10" fillId="5" borderId="14" xfId="5" applyFont="1" applyFill="1" applyBorder="1"/>
    <xf numFmtId="0" fontId="7" fillId="3" borderId="0" xfId="5" applyFont="1" applyFill="1" applyBorder="1" applyAlignment="1">
      <alignment horizontal="left" vertical="top"/>
    </xf>
    <xf numFmtId="0" fontId="6" fillId="0" borderId="11" xfId="5" applyFill="1" applyBorder="1"/>
    <xf numFmtId="3" fontId="6" fillId="0" borderId="12" xfId="5" applyNumberFormat="1" applyFill="1" applyBorder="1"/>
    <xf numFmtId="0" fontId="7" fillId="0" borderId="13" xfId="5" applyFont="1" applyFill="1" applyBorder="1" applyAlignment="1">
      <alignment vertical="top"/>
    </xf>
    <xf numFmtId="3" fontId="6" fillId="0" borderId="14" xfId="5" applyNumberFormat="1" applyFill="1" applyBorder="1"/>
    <xf numFmtId="0" fontId="7" fillId="0" borderId="15" xfId="5" applyFont="1" applyFill="1" applyBorder="1" applyAlignment="1">
      <alignment vertical="top"/>
    </xf>
    <xf numFmtId="3" fontId="6" fillId="0" borderId="16" xfId="5" applyNumberFormat="1" applyFill="1" applyBorder="1"/>
    <xf numFmtId="0" fontId="1" fillId="6" borderId="1" xfId="0" applyFont="1" applyFill="1" applyBorder="1" applyAlignment="1" applyProtection="1">
      <alignment horizontal="center" vertical="center"/>
    </xf>
    <xf numFmtId="0" fontId="4" fillId="4" borderId="10" xfId="4" applyFont="1" applyFill="1" applyBorder="1"/>
    <xf numFmtId="0" fontId="1" fillId="6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right" vertical="center" wrapText="1"/>
    </xf>
    <xf numFmtId="1" fontId="2" fillId="4" borderId="10" xfId="0" applyNumberFormat="1" applyFont="1" applyFill="1" applyBorder="1" applyAlignment="1" applyProtection="1">
      <alignment horizontal="right" vertical="center" wrapText="1"/>
    </xf>
    <xf numFmtId="0" fontId="11" fillId="4" borderId="10" xfId="0" applyFont="1" applyFill="1" applyBorder="1" applyAlignment="1" applyProtection="1">
      <alignment vertical="center" wrapText="1"/>
    </xf>
    <xf numFmtId="0" fontId="2" fillId="2" borderId="23" xfId="0" applyFont="1" applyFill="1" applyBorder="1" applyAlignment="1" applyProtection="1">
      <alignment vertical="center" wrapText="1"/>
    </xf>
    <xf numFmtId="0" fontId="2" fillId="2" borderId="23" xfId="0" applyFont="1" applyFill="1" applyBorder="1" applyAlignment="1" applyProtection="1">
      <alignment horizontal="right" vertical="center" wrapText="1"/>
    </xf>
    <xf numFmtId="49" fontId="4" fillId="2" borderId="0" xfId="1" applyNumberFormat="1" applyFont="1"/>
    <xf numFmtId="0" fontId="4" fillId="2" borderId="0" xfId="1" applyFont="1"/>
    <xf numFmtId="49" fontId="4" fillId="2" borderId="0" xfId="4" applyNumberFormat="1" applyFont="1"/>
    <xf numFmtId="0" fontId="4" fillId="2" borderId="0" xfId="4" applyFont="1"/>
    <xf numFmtId="9" fontId="4" fillId="2" borderId="0" xfId="4" applyNumberFormat="1" applyFont="1"/>
    <xf numFmtId="9" fontId="4" fillId="4" borderId="10" xfId="7" applyFont="1" applyFill="1" applyBorder="1"/>
    <xf numFmtId="0" fontId="12" fillId="2" borderId="0" xfId="5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13" fillId="0" borderId="0" xfId="0" quotePrefix="1" applyFont="1" applyAlignment="1">
      <alignment horizontal="left" vertical="center" indent="5"/>
    </xf>
    <xf numFmtId="3" fontId="7" fillId="5" borderId="18" xfId="9" applyNumberFormat="1" applyFont="1" applyFill="1" applyBorder="1" applyAlignment="1">
      <alignment vertical="top"/>
    </xf>
    <xf numFmtId="165" fontId="7" fillId="5" borderId="18" xfId="7" applyNumberFormat="1" applyFont="1" applyFill="1" applyBorder="1" applyAlignment="1">
      <alignment vertical="top"/>
    </xf>
    <xf numFmtId="0" fontId="10" fillId="4" borderId="24" xfId="5" applyFont="1" applyFill="1" applyBorder="1"/>
    <xf numFmtId="165" fontId="7" fillId="5" borderId="24" xfId="7" applyNumberFormat="1" applyFont="1" applyFill="1" applyBorder="1" applyAlignment="1">
      <alignment vertical="top"/>
    </xf>
    <xf numFmtId="0" fontId="10" fillId="4" borderId="10" xfId="5" applyFont="1" applyFill="1" applyBorder="1"/>
    <xf numFmtId="165" fontId="7" fillId="5" borderId="10" xfId="7" applyNumberFormat="1" applyFont="1" applyFill="1" applyBorder="1" applyAlignment="1">
      <alignment vertical="top"/>
    </xf>
    <xf numFmtId="0" fontId="10" fillId="4" borderId="18" xfId="5" applyFont="1" applyFill="1" applyBorder="1"/>
    <xf numFmtId="0" fontId="17" fillId="5" borderId="17" xfId="5" applyFont="1" applyFill="1" applyBorder="1" applyAlignment="1">
      <alignment horizontal="right" vertical="top"/>
    </xf>
    <xf numFmtId="0" fontId="17" fillId="5" borderId="12" xfId="5" applyFont="1" applyFill="1" applyBorder="1" applyAlignment="1">
      <alignment horizontal="right" vertical="top"/>
    </xf>
    <xf numFmtId="0" fontId="7" fillId="5" borderId="16" xfId="5" applyFont="1" applyFill="1" applyBorder="1" applyAlignment="1">
      <alignment horizontal="left" vertical="top"/>
    </xf>
    <xf numFmtId="166" fontId="7" fillId="5" borderId="30" xfId="11" applyNumberFormat="1" applyFont="1" applyFill="1" applyBorder="1" applyAlignment="1">
      <alignment vertical="top"/>
    </xf>
    <xf numFmtId="166" fontId="7" fillId="5" borderId="14" xfId="11" applyNumberFormat="1" applyFont="1" applyFill="1" applyBorder="1" applyAlignment="1">
      <alignment vertical="top"/>
    </xf>
    <xf numFmtId="166" fontId="7" fillId="5" borderId="16" xfId="11" applyNumberFormat="1" applyFont="1" applyFill="1" applyBorder="1" applyAlignment="1">
      <alignment vertical="top"/>
    </xf>
    <xf numFmtId="0" fontId="6" fillId="4" borderId="34" xfId="5" applyFill="1" applyBorder="1"/>
    <xf numFmtId="0" fontId="6" fillId="4" borderId="35" xfId="5" applyFill="1" applyBorder="1"/>
    <xf numFmtId="0" fontId="15" fillId="4" borderId="35" xfId="5" applyFont="1" applyFill="1" applyBorder="1"/>
    <xf numFmtId="0" fontId="1" fillId="6" borderId="10" xfId="1" applyFont="1" applyFill="1" applyBorder="1" applyAlignment="1" applyProtection="1">
      <alignment horizontal="center" vertical="center" wrapText="1"/>
    </xf>
    <xf numFmtId="0" fontId="3" fillId="2" borderId="0" xfId="1"/>
    <xf numFmtId="0" fontId="8" fillId="2" borderId="0" xfId="13" applyFill="1"/>
    <xf numFmtId="9" fontId="2" fillId="6" borderId="10" xfId="7" applyFont="1" applyFill="1" applyBorder="1" applyAlignment="1" applyProtection="1">
      <alignment horizontal="center" vertical="center"/>
    </xf>
    <xf numFmtId="0" fontId="0" fillId="2" borderId="0" xfId="1" applyFont="1"/>
    <xf numFmtId="3" fontId="6" fillId="4" borderId="1" xfId="5" applyNumberFormat="1" applyFill="1" applyBorder="1"/>
    <xf numFmtId="167" fontId="15" fillId="4" borderId="36" xfId="5" applyNumberFormat="1" applyFont="1" applyFill="1" applyBorder="1"/>
    <xf numFmtId="9" fontId="6" fillId="5" borderId="16" xfId="5" applyNumberFormat="1" applyFill="1" applyBorder="1"/>
    <xf numFmtId="0" fontId="1" fillId="6" borderId="17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1" fillId="4" borderId="10" xfId="0" applyNumberFormat="1" applyFont="1" applyFill="1" applyBorder="1" applyAlignment="1" applyProtection="1">
      <alignment vertical="center" wrapText="1"/>
    </xf>
    <xf numFmtId="9" fontId="6" fillId="5" borderId="14" xfId="5" applyNumberFormat="1" applyFill="1" applyBorder="1"/>
    <xf numFmtId="0" fontId="8" fillId="2" borderId="0" xfId="13"/>
    <xf numFmtId="0" fontId="0" fillId="2" borderId="0" xfId="0" applyFill="1"/>
    <xf numFmtId="0" fontId="8" fillId="2" borderId="0" xfId="8" applyFill="1"/>
    <xf numFmtId="0" fontId="7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/>
    </xf>
    <xf numFmtId="0" fontId="7" fillId="3" borderId="9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6" xfId="0" applyNumberFormat="1" applyFont="1" applyFill="1" applyBorder="1" applyAlignment="1">
      <alignment vertical="top" wrapText="1"/>
    </xf>
    <xf numFmtId="3" fontId="7" fillId="3" borderId="6" xfId="0" applyNumberFormat="1" applyFont="1" applyFill="1" applyBorder="1" applyAlignment="1">
      <alignment vertical="top" wrapText="1"/>
    </xf>
    <xf numFmtId="3" fontId="7" fillId="5" borderId="6" xfId="0" applyNumberFormat="1" applyFont="1" applyFill="1" applyBorder="1" applyAlignment="1">
      <alignment vertical="top"/>
    </xf>
    <xf numFmtId="0" fontId="7" fillId="5" borderId="6" xfId="0" applyNumberFormat="1" applyFont="1" applyFill="1" applyBorder="1" applyAlignment="1">
      <alignment vertical="top"/>
    </xf>
    <xf numFmtId="0" fontId="6" fillId="4" borderId="18" xfId="5" applyFont="1" applyFill="1" applyBorder="1" applyAlignment="1"/>
    <xf numFmtId="0" fontId="7" fillId="3" borderId="7" xfId="0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horizontal="left" vertical="top" wrapText="1"/>
    </xf>
    <xf numFmtId="3" fontId="7" fillId="3" borderId="2" xfId="0" applyNumberFormat="1" applyFont="1" applyFill="1" applyBorder="1" applyAlignment="1">
      <alignment horizontal="left" vertical="top" wrapText="1"/>
    </xf>
    <xf numFmtId="10" fontId="7" fillId="3" borderId="2" xfId="0" applyNumberFormat="1" applyFont="1" applyFill="1" applyBorder="1" applyAlignment="1">
      <alignment horizontal="left" vertical="top" wrapText="1"/>
    </xf>
    <xf numFmtId="9" fontId="0" fillId="5" borderId="16" xfId="0" applyNumberFormat="1" applyFill="1" applyBorder="1"/>
    <xf numFmtId="0" fontId="7" fillId="3" borderId="5" xfId="0" applyFont="1" applyFill="1" applyBorder="1" applyAlignment="1">
      <alignment horizontal="left" vertical="top" wrapText="1"/>
    </xf>
    <xf numFmtId="10" fontId="7" fillId="3" borderId="6" xfId="0" applyNumberFormat="1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 applyProtection="1">
      <alignment horizontal="right" vertical="center" wrapText="1"/>
    </xf>
    <xf numFmtId="0" fontId="18" fillId="7" borderId="2" xfId="15" applyFont="1" applyFill="1" applyBorder="1" applyAlignment="1">
      <alignment horizontal="center"/>
    </xf>
    <xf numFmtId="0" fontId="18" fillId="2" borderId="37" xfId="15" applyFont="1" applyFill="1" applyBorder="1" applyAlignment="1">
      <alignment wrapText="1"/>
    </xf>
    <xf numFmtId="0" fontId="18" fillId="2" borderId="37" xfId="15" applyFont="1" applyFill="1" applyBorder="1" applyAlignment="1">
      <alignment horizontal="right" wrapText="1"/>
    </xf>
    <xf numFmtId="0" fontId="7" fillId="5" borderId="26" xfId="5" applyFont="1" applyFill="1" applyBorder="1" applyAlignment="1">
      <alignment horizontal="center" vertical="top"/>
    </xf>
    <xf numFmtId="0" fontId="7" fillId="5" borderId="27" xfId="5" applyFont="1" applyFill="1" applyBorder="1" applyAlignment="1">
      <alignment horizontal="center" vertical="top"/>
    </xf>
    <xf numFmtId="0" fontId="16" fillId="5" borderId="28" xfId="5" applyFont="1" applyFill="1" applyBorder="1" applyAlignment="1">
      <alignment horizontal="right" vertical="top"/>
    </xf>
    <xf numFmtId="0" fontId="16" fillId="5" borderId="25" xfId="5" applyFont="1" applyFill="1" applyBorder="1" applyAlignment="1">
      <alignment horizontal="right" vertical="top"/>
    </xf>
    <xf numFmtId="0" fontId="10" fillId="4" borderId="29" xfId="5" applyFont="1" applyFill="1" applyBorder="1" applyAlignment="1">
      <alignment horizontal="center" vertical="center" textRotation="90"/>
    </xf>
    <xf numFmtId="0" fontId="10" fillId="4" borderId="31" xfId="5" applyFont="1" applyFill="1" applyBorder="1" applyAlignment="1">
      <alignment horizontal="center" vertical="center" textRotation="90"/>
    </xf>
    <xf numFmtId="0" fontId="10" fillId="4" borderId="32" xfId="5" applyFont="1" applyFill="1" applyBorder="1" applyAlignment="1">
      <alignment horizontal="center" vertical="center" textRotation="90"/>
    </xf>
    <xf numFmtId="0" fontId="10" fillId="4" borderId="33" xfId="5" applyFont="1" applyFill="1" applyBorder="1" applyAlignment="1">
      <alignment horizontal="center" vertical="center" textRotation="90"/>
    </xf>
    <xf numFmtId="0" fontId="10" fillId="5" borderId="19" xfId="5" applyFont="1" applyFill="1" applyBorder="1" applyAlignment="1">
      <alignment horizontal="center" wrapText="1"/>
    </xf>
    <xf numFmtId="0" fontId="10" fillId="5" borderId="20" xfId="5" applyFont="1" applyFill="1" applyBorder="1" applyAlignment="1">
      <alignment horizontal="center" wrapText="1"/>
    </xf>
    <xf numFmtId="0" fontId="10" fillId="5" borderId="21" xfId="5" applyFont="1" applyFill="1" applyBorder="1" applyAlignment="1">
      <alignment horizontal="center" wrapText="1"/>
    </xf>
    <xf numFmtId="0" fontId="10" fillId="5" borderId="22" xfId="5" applyFont="1" applyFill="1" applyBorder="1" applyAlignment="1">
      <alignment horizontal="center" wrapText="1"/>
    </xf>
    <xf numFmtId="1" fontId="2" fillId="4" borderId="1" xfId="0" applyNumberFormat="1" applyFont="1" applyFill="1" applyBorder="1" applyAlignment="1" applyProtection="1">
      <alignment vertical="center" wrapText="1"/>
    </xf>
    <xf numFmtId="1" fontId="2" fillId="4" borderId="18" xfId="0" applyNumberFormat="1" applyFont="1" applyFill="1" applyBorder="1" applyAlignment="1" applyProtection="1">
      <alignment vertical="center" wrapText="1"/>
    </xf>
  </cellXfs>
  <cellStyles count="16">
    <cellStyle name="Comma" xfId="11" builtinId="3"/>
    <cellStyle name="Currency" xfId="6" builtinId="4"/>
    <cellStyle name="Hyperlink" xfId="8" builtinId="8"/>
    <cellStyle name="Hyperlink 2" xfId="13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14"/>
    <cellStyle name="Normal 8" xfId="10"/>
    <cellStyle name="Normal 9" xfId="9"/>
    <cellStyle name="Normal_Suspension" xfId="15"/>
    <cellStyle name="Percent" xfId="7" builtinId="5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nysed.gov/files/assessment/3-8-2013-14.zip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health.westchestergov.com/images/stories/Data-Stats/Community_Health_Assessment2014-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jpor.oxfordjournals.org/content/4/1/51.full.pdf+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C5" sqref="C5"/>
    </sheetView>
  </sheetViews>
  <sheetFormatPr defaultRowHeight="12.75"/>
  <cols>
    <col min="1" max="1" width="21.5703125" style="2" customWidth="1"/>
    <col min="2" max="2" width="10.5703125" style="2" bestFit="1" customWidth="1"/>
    <col min="3" max="3" width="17.85546875" style="2" customWidth="1"/>
    <col min="4" max="4" width="9.140625" style="2"/>
    <col min="5" max="5" width="10" style="2" customWidth="1"/>
    <col min="6" max="6" width="10.425781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18" t="s">
        <v>624</v>
      </c>
      <c r="B2" s="19" t="s">
        <v>29</v>
      </c>
      <c r="C2" s="20" t="s">
        <v>104</v>
      </c>
    </row>
    <row r="3" spans="1:3">
      <c r="A3" s="29" t="s">
        <v>470</v>
      </c>
      <c r="B3" s="22">
        <f>B68</f>
        <v>956283</v>
      </c>
      <c r="C3" s="21">
        <f t="shared" ref="C3:C10" si="0">B3/$B$3</f>
        <v>1</v>
      </c>
    </row>
    <row r="4" spans="1:3">
      <c r="A4" s="29" t="s">
        <v>790</v>
      </c>
      <c r="B4" s="82">
        <f>B5+B6</f>
        <v>226286</v>
      </c>
      <c r="C4" s="21">
        <f>B4/B3</f>
        <v>0.23663078816626459</v>
      </c>
    </row>
    <row r="5" spans="1:3">
      <c r="A5" s="30" t="s">
        <v>623</v>
      </c>
      <c r="B5" s="22">
        <f>B69</f>
        <v>56607</v>
      </c>
      <c r="C5" s="21">
        <f t="shared" si="0"/>
        <v>5.9194819943468618E-2</v>
      </c>
    </row>
    <row r="6" spans="1:3">
      <c r="A6" s="30" t="s">
        <v>618</v>
      </c>
      <c r="B6" s="22">
        <f>SUM(B70:B72)</f>
        <v>169679</v>
      </c>
      <c r="C6" s="21">
        <f t="shared" si="0"/>
        <v>0.17743596822279598</v>
      </c>
    </row>
    <row r="7" spans="1:3">
      <c r="A7" s="30" t="s">
        <v>619</v>
      </c>
      <c r="B7" s="22">
        <f>SUM(B73:B76)</f>
        <v>80091</v>
      </c>
      <c r="C7" s="21">
        <f t="shared" si="0"/>
        <v>8.3752403838612627E-2</v>
      </c>
    </row>
    <row r="8" spans="1:3">
      <c r="A8" s="30" t="s">
        <v>620</v>
      </c>
      <c r="B8" s="22">
        <f>SUM(B77:B79)</f>
        <v>168645</v>
      </c>
      <c r="C8" s="21">
        <f t="shared" si="0"/>
        <v>0.17635469834766487</v>
      </c>
    </row>
    <row r="9" spans="1:3">
      <c r="A9" s="30" t="s">
        <v>621</v>
      </c>
      <c r="B9" s="22">
        <f>SUM(B80:B83)</f>
        <v>284891</v>
      </c>
      <c r="C9" s="21">
        <f t="shared" si="0"/>
        <v>0.29791494777173705</v>
      </c>
    </row>
    <row r="10" spans="1:3" ht="13.5" thickBot="1">
      <c r="A10" s="31" t="s">
        <v>622</v>
      </c>
      <c r="B10" s="23">
        <f>SUM(B84:B91)</f>
        <v>196370</v>
      </c>
      <c r="C10" s="21">
        <f t="shared" si="0"/>
        <v>0.20534716187572088</v>
      </c>
    </row>
    <row r="14" spans="1:3" ht="12.75" customHeight="1">
      <c r="A14" s="8" t="s">
        <v>26</v>
      </c>
      <c r="B14" s="5"/>
      <c r="C14" s="3"/>
    </row>
    <row r="15" spans="1:3" ht="12.75" customHeight="1">
      <c r="A15" s="7" t="s">
        <v>27</v>
      </c>
      <c r="B15" s="6"/>
      <c r="C15" s="3"/>
    </row>
    <row r="16" spans="1:3" ht="12" customHeight="1">
      <c r="A16" s="94" t="s">
        <v>28</v>
      </c>
      <c r="B16" s="93" t="s">
        <v>797</v>
      </c>
      <c r="C16" s="95"/>
    </row>
    <row r="17" spans="1:6" ht="12" customHeight="1">
      <c r="A17" s="96"/>
      <c r="B17" s="92" t="s">
        <v>29</v>
      </c>
      <c r="C17" s="97" t="s">
        <v>30</v>
      </c>
    </row>
    <row r="18" spans="1:6" ht="12" customHeight="1">
      <c r="A18" s="92" t="s">
        <v>31</v>
      </c>
      <c r="B18" s="99">
        <v>956283</v>
      </c>
      <c r="C18" s="97" t="s">
        <v>798</v>
      </c>
    </row>
    <row r="19" spans="1:6" ht="12" customHeight="1">
      <c r="A19" s="92" t="s">
        <v>32</v>
      </c>
      <c r="B19" s="99">
        <v>460811</v>
      </c>
      <c r="C19" s="97" t="s">
        <v>688</v>
      </c>
    </row>
    <row r="20" spans="1:6" ht="12" customHeight="1">
      <c r="A20" s="92" t="s">
        <v>33</v>
      </c>
      <c r="B20" s="99">
        <v>29006</v>
      </c>
      <c r="C20" s="97" t="s">
        <v>692</v>
      </c>
    </row>
    <row r="21" spans="1:6" ht="12" customHeight="1">
      <c r="A21" s="92" t="s">
        <v>34</v>
      </c>
      <c r="B21" s="99">
        <v>31937</v>
      </c>
      <c r="C21" s="97" t="s">
        <v>799</v>
      </c>
    </row>
    <row r="22" spans="1:6" ht="12" customHeight="1">
      <c r="A22" s="92" t="s">
        <v>35</v>
      </c>
      <c r="B22" s="99">
        <v>33631</v>
      </c>
      <c r="C22" s="97" t="s">
        <v>800</v>
      </c>
    </row>
    <row r="23" spans="1:6" ht="12" customHeight="1">
      <c r="A23" s="92" t="s">
        <v>36</v>
      </c>
      <c r="B23" s="99">
        <v>21451</v>
      </c>
      <c r="C23" s="97" t="s">
        <v>69</v>
      </c>
    </row>
    <row r="24" spans="1:6" ht="12" customHeight="1">
      <c r="A24" s="92" t="s">
        <v>37</v>
      </c>
      <c r="B24" s="99">
        <v>12894</v>
      </c>
      <c r="C24" s="97" t="s">
        <v>700</v>
      </c>
    </row>
    <row r="25" spans="1:6" ht="12" customHeight="1">
      <c r="A25" s="92" t="s">
        <v>38</v>
      </c>
      <c r="B25" s="99">
        <v>5422</v>
      </c>
      <c r="C25" s="97" t="s">
        <v>746</v>
      </c>
    </row>
    <row r="26" spans="1:6" ht="12" customHeight="1">
      <c r="A26" s="92" t="s">
        <v>39</v>
      </c>
      <c r="B26" s="99">
        <v>5682</v>
      </c>
      <c r="C26" s="97" t="s">
        <v>738</v>
      </c>
      <c r="E26"/>
      <c r="F26"/>
    </row>
    <row r="27" spans="1:6" ht="12" customHeight="1">
      <c r="A27" s="92" t="s">
        <v>40</v>
      </c>
      <c r="B27" s="99">
        <v>16736</v>
      </c>
      <c r="C27" s="97" t="s">
        <v>58</v>
      </c>
      <c r="E27"/>
      <c r="F27"/>
    </row>
    <row r="28" spans="1:6" ht="12" customHeight="1">
      <c r="A28" s="92" t="s">
        <v>42</v>
      </c>
      <c r="B28" s="99">
        <v>26995</v>
      </c>
      <c r="C28" s="97" t="s">
        <v>801</v>
      </c>
      <c r="E28"/>
      <c r="F28"/>
    </row>
    <row r="29" spans="1:6" ht="12" customHeight="1">
      <c r="A29" s="92" t="s">
        <v>43</v>
      </c>
      <c r="B29" s="99">
        <v>27371</v>
      </c>
      <c r="C29" s="97" t="s">
        <v>802</v>
      </c>
      <c r="E29"/>
      <c r="F29"/>
    </row>
    <row r="30" spans="1:6" ht="12" customHeight="1">
      <c r="A30" s="92" t="s">
        <v>44</v>
      </c>
      <c r="B30" s="99">
        <v>29950</v>
      </c>
      <c r="C30" s="97" t="s">
        <v>803</v>
      </c>
      <c r="E30"/>
      <c r="F30"/>
    </row>
    <row r="31" spans="1:6" ht="12" customHeight="1">
      <c r="A31" s="92" t="s">
        <v>45</v>
      </c>
      <c r="B31" s="99">
        <v>33437</v>
      </c>
      <c r="C31" s="97" t="s">
        <v>804</v>
      </c>
      <c r="E31"/>
      <c r="F31"/>
    </row>
    <row r="32" spans="1:6" ht="12" customHeight="1">
      <c r="A32" s="92" t="s">
        <v>46</v>
      </c>
      <c r="B32" s="99">
        <v>36170</v>
      </c>
      <c r="C32" s="97" t="s">
        <v>720</v>
      </c>
      <c r="E32"/>
      <c r="F32"/>
    </row>
    <row r="33" spans="1:6" ht="12" customHeight="1">
      <c r="A33" s="92" t="s">
        <v>47</v>
      </c>
      <c r="B33" s="99">
        <v>35447</v>
      </c>
      <c r="C33" s="97" t="s">
        <v>655</v>
      </c>
      <c r="E33"/>
      <c r="F33"/>
    </row>
    <row r="34" spans="1:6" ht="12" customHeight="1">
      <c r="A34" s="92" t="s">
        <v>48</v>
      </c>
      <c r="B34" s="99">
        <v>30054</v>
      </c>
      <c r="C34" s="97" t="s">
        <v>805</v>
      </c>
      <c r="E34"/>
      <c r="F34"/>
    </row>
    <row r="35" spans="1:6" ht="12" customHeight="1">
      <c r="A35" s="92" t="s">
        <v>49</v>
      </c>
      <c r="B35" s="99">
        <v>10967</v>
      </c>
      <c r="C35" s="97" t="s">
        <v>806</v>
      </c>
      <c r="E35"/>
      <c r="F35"/>
    </row>
    <row r="36" spans="1:6" ht="12" customHeight="1">
      <c r="A36" s="92" t="s">
        <v>50</v>
      </c>
      <c r="B36" s="99">
        <v>14856</v>
      </c>
      <c r="C36" s="97" t="s">
        <v>807</v>
      </c>
      <c r="E36"/>
      <c r="F36"/>
    </row>
    <row r="37" spans="1:6" ht="12" customHeight="1">
      <c r="A37" s="92" t="s">
        <v>51</v>
      </c>
      <c r="B37" s="99">
        <v>8427</v>
      </c>
      <c r="C37" s="97" t="s">
        <v>808</v>
      </c>
      <c r="E37"/>
      <c r="F37"/>
    </row>
    <row r="38" spans="1:6" ht="12" customHeight="1">
      <c r="A38" s="92" t="s">
        <v>52</v>
      </c>
      <c r="B38" s="99">
        <v>10228</v>
      </c>
      <c r="C38" s="97" t="s">
        <v>809</v>
      </c>
      <c r="E38"/>
      <c r="F38"/>
    </row>
    <row r="39" spans="1:6" ht="12" customHeight="1">
      <c r="A39" s="92" t="s">
        <v>53</v>
      </c>
      <c r="B39" s="99">
        <v>13364</v>
      </c>
      <c r="C39" s="97" t="s">
        <v>810</v>
      </c>
      <c r="E39"/>
      <c r="F39"/>
    </row>
    <row r="40" spans="1:6" ht="12" customHeight="1">
      <c r="A40" s="92" t="s">
        <v>54</v>
      </c>
      <c r="B40" s="99">
        <v>10531</v>
      </c>
      <c r="C40" s="97" t="s">
        <v>742</v>
      </c>
      <c r="E40"/>
      <c r="F40"/>
    </row>
    <row r="41" spans="1:6" ht="12" customHeight="1">
      <c r="A41" s="92" t="s">
        <v>55</v>
      </c>
      <c r="B41" s="99">
        <v>8762</v>
      </c>
      <c r="C41" s="97" t="s">
        <v>743</v>
      </c>
      <c r="E41"/>
      <c r="F41"/>
    </row>
    <row r="42" spans="1:6" ht="12" customHeight="1">
      <c r="A42" s="92" t="s">
        <v>56</v>
      </c>
      <c r="B42" s="99">
        <v>7493</v>
      </c>
      <c r="C42" s="97" t="s">
        <v>658</v>
      </c>
      <c r="E42"/>
      <c r="F42"/>
    </row>
    <row r="43" spans="1:6" ht="12" customHeight="1">
      <c r="A43" s="92" t="s">
        <v>57</v>
      </c>
      <c r="B43" s="99">
        <v>495472</v>
      </c>
      <c r="C43" s="97" t="s">
        <v>688</v>
      </c>
    </row>
    <row r="44" spans="1:6" ht="12" customHeight="1">
      <c r="A44" s="92" t="s">
        <v>33</v>
      </c>
      <c r="B44" s="99">
        <v>27601</v>
      </c>
      <c r="C44" s="97" t="s">
        <v>653</v>
      </c>
    </row>
    <row r="45" spans="1:6" ht="12" customHeight="1">
      <c r="A45" s="92" t="s">
        <v>34</v>
      </c>
      <c r="B45" s="99">
        <v>31377</v>
      </c>
      <c r="C45" s="97" t="s">
        <v>811</v>
      </c>
    </row>
    <row r="46" spans="1:6" ht="12" customHeight="1">
      <c r="A46" s="92" t="s">
        <v>35</v>
      </c>
      <c r="B46" s="99">
        <v>31126</v>
      </c>
      <c r="C46" s="97" t="s">
        <v>812</v>
      </c>
    </row>
    <row r="47" spans="1:6" ht="12" customHeight="1">
      <c r="A47" s="92" t="s">
        <v>36</v>
      </c>
      <c r="B47" s="99">
        <v>20157</v>
      </c>
      <c r="C47" s="97" t="s">
        <v>689</v>
      </c>
    </row>
    <row r="48" spans="1:6" ht="12" customHeight="1">
      <c r="A48" s="92" t="s">
        <v>37</v>
      </c>
      <c r="B48" s="99">
        <v>12735</v>
      </c>
      <c r="C48" s="97" t="s">
        <v>700</v>
      </c>
    </row>
    <row r="49" spans="1:3" ht="12" customHeight="1">
      <c r="A49" s="92" t="s">
        <v>38</v>
      </c>
      <c r="B49" s="99">
        <v>5888</v>
      </c>
      <c r="C49" s="97" t="s">
        <v>739</v>
      </c>
    </row>
    <row r="50" spans="1:3" ht="12" customHeight="1">
      <c r="A50" s="92" t="s">
        <v>39</v>
      </c>
      <c r="B50" s="99">
        <v>5400</v>
      </c>
      <c r="C50" s="97" t="s">
        <v>810</v>
      </c>
    </row>
    <row r="51" spans="1:3" ht="12" customHeight="1">
      <c r="A51" s="92" t="s">
        <v>40</v>
      </c>
      <c r="B51" s="99">
        <v>15334</v>
      </c>
      <c r="C51" s="97" t="s">
        <v>731</v>
      </c>
    </row>
    <row r="52" spans="1:3" ht="12" customHeight="1">
      <c r="A52" s="92" t="s">
        <v>42</v>
      </c>
      <c r="B52" s="99">
        <v>26330</v>
      </c>
      <c r="C52" s="97" t="s">
        <v>813</v>
      </c>
    </row>
    <row r="53" spans="1:3" ht="12" customHeight="1">
      <c r="A53" s="92" t="s">
        <v>43</v>
      </c>
      <c r="B53" s="99">
        <v>28265</v>
      </c>
      <c r="C53" s="97" t="s">
        <v>814</v>
      </c>
    </row>
    <row r="54" spans="1:3" ht="12" customHeight="1">
      <c r="A54" s="92" t="s">
        <v>44</v>
      </c>
      <c r="B54" s="99">
        <v>29734</v>
      </c>
      <c r="C54" s="97" t="s">
        <v>815</v>
      </c>
    </row>
    <row r="55" spans="1:3" ht="12" customHeight="1">
      <c r="A55" s="92" t="s">
        <v>45</v>
      </c>
      <c r="B55" s="99">
        <v>37863</v>
      </c>
      <c r="C55" s="97" t="s">
        <v>816</v>
      </c>
    </row>
    <row r="56" spans="1:3" ht="12" customHeight="1">
      <c r="A56" s="92" t="s">
        <v>46</v>
      </c>
      <c r="B56" s="99">
        <v>39088</v>
      </c>
      <c r="C56" s="97" t="s">
        <v>817</v>
      </c>
    </row>
    <row r="57" spans="1:3" ht="12" customHeight="1">
      <c r="A57" s="92" t="s">
        <v>47</v>
      </c>
      <c r="B57" s="99">
        <v>38214</v>
      </c>
      <c r="C57" s="97" t="s">
        <v>817</v>
      </c>
    </row>
    <row r="58" spans="1:3" ht="12" customHeight="1">
      <c r="A58" s="92" t="s">
        <v>48</v>
      </c>
      <c r="B58" s="99">
        <v>34618</v>
      </c>
      <c r="C58" s="97" t="s">
        <v>818</v>
      </c>
    </row>
    <row r="59" spans="1:3" ht="12" customHeight="1">
      <c r="A59" s="92" t="s">
        <v>49</v>
      </c>
      <c r="B59" s="99">
        <v>12040</v>
      </c>
      <c r="C59" s="97" t="s">
        <v>819</v>
      </c>
    </row>
    <row r="60" spans="1:3" ht="12" customHeight="1">
      <c r="A60" s="92" t="s">
        <v>50</v>
      </c>
      <c r="B60" s="99">
        <v>15706</v>
      </c>
      <c r="C60" s="97" t="s">
        <v>820</v>
      </c>
    </row>
    <row r="61" spans="1:3" ht="12" customHeight="1">
      <c r="A61" s="92" t="s">
        <v>51</v>
      </c>
      <c r="B61" s="99">
        <v>10117</v>
      </c>
      <c r="C61" s="97" t="s">
        <v>821</v>
      </c>
    </row>
    <row r="62" spans="1:3" ht="12" customHeight="1">
      <c r="A62" s="92" t="s">
        <v>52</v>
      </c>
      <c r="B62" s="99">
        <v>12495</v>
      </c>
      <c r="C62" s="97" t="s">
        <v>822</v>
      </c>
    </row>
    <row r="63" spans="1:3" ht="12" customHeight="1">
      <c r="A63" s="92" t="s">
        <v>53</v>
      </c>
      <c r="B63" s="99">
        <v>17120</v>
      </c>
      <c r="C63" s="97" t="s">
        <v>823</v>
      </c>
    </row>
    <row r="64" spans="1:3" ht="12" customHeight="1">
      <c r="A64" s="92" t="s">
        <v>54</v>
      </c>
      <c r="B64" s="99">
        <v>14889</v>
      </c>
      <c r="C64" s="97" t="s">
        <v>824</v>
      </c>
    </row>
    <row r="65" spans="1:3" ht="12" customHeight="1">
      <c r="A65" s="92" t="s">
        <v>55</v>
      </c>
      <c r="B65" s="99">
        <v>13551</v>
      </c>
      <c r="C65" s="97" t="s">
        <v>675</v>
      </c>
    </row>
    <row r="66" spans="1:3" ht="12" customHeight="1">
      <c r="A66" s="92" t="s">
        <v>56</v>
      </c>
      <c r="B66" s="99">
        <v>15824</v>
      </c>
      <c r="C66" s="97" t="s">
        <v>825</v>
      </c>
    </row>
    <row r="67" spans="1:3" ht="13.5" thickBot="1"/>
    <row r="68" spans="1:3">
      <c r="A68" s="37" t="s">
        <v>614</v>
      </c>
      <c r="B68" s="38">
        <f>B19+B43</f>
        <v>956283</v>
      </c>
    </row>
    <row r="69" spans="1:3" ht="12.75" customHeight="1">
      <c r="A69" s="39" t="s">
        <v>33</v>
      </c>
      <c r="B69" s="40">
        <f t="shared" ref="B69:B90" si="1">B20+B44</f>
        <v>56607</v>
      </c>
    </row>
    <row r="70" spans="1:3" ht="12.75" customHeight="1">
      <c r="A70" s="39" t="s">
        <v>34</v>
      </c>
      <c r="B70" s="40">
        <f t="shared" si="1"/>
        <v>63314</v>
      </c>
    </row>
    <row r="71" spans="1:3" ht="12.75" customHeight="1">
      <c r="A71" s="39" t="s">
        <v>35</v>
      </c>
      <c r="B71" s="40">
        <f t="shared" si="1"/>
        <v>64757</v>
      </c>
    </row>
    <row r="72" spans="1:3" ht="12.75" customHeight="1">
      <c r="A72" s="39" t="s">
        <v>36</v>
      </c>
      <c r="B72" s="40">
        <f t="shared" si="1"/>
        <v>41608</v>
      </c>
    </row>
    <row r="73" spans="1:3" ht="12.75" customHeight="1">
      <c r="A73" s="39" t="s">
        <v>37</v>
      </c>
      <c r="B73" s="40">
        <f t="shared" si="1"/>
        <v>25629</v>
      </c>
    </row>
    <row r="74" spans="1:3" ht="12.75" customHeight="1">
      <c r="A74" s="39" t="s">
        <v>38</v>
      </c>
      <c r="B74" s="40">
        <f t="shared" si="1"/>
        <v>11310</v>
      </c>
    </row>
    <row r="75" spans="1:3" ht="12.75" customHeight="1">
      <c r="A75" s="39" t="s">
        <v>39</v>
      </c>
      <c r="B75" s="40">
        <f t="shared" si="1"/>
        <v>11082</v>
      </c>
    </row>
    <row r="76" spans="1:3" ht="12.75" customHeight="1">
      <c r="A76" s="39" t="s">
        <v>40</v>
      </c>
      <c r="B76" s="40">
        <f t="shared" si="1"/>
        <v>32070</v>
      </c>
    </row>
    <row r="77" spans="1:3" ht="12.75" customHeight="1">
      <c r="A77" s="39" t="s">
        <v>42</v>
      </c>
      <c r="B77" s="40">
        <f t="shared" si="1"/>
        <v>53325</v>
      </c>
    </row>
    <row r="78" spans="1:3" ht="12.75" customHeight="1">
      <c r="A78" s="39" t="s">
        <v>43</v>
      </c>
      <c r="B78" s="40">
        <f t="shared" si="1"/>
        <v>55636</v>
      </c>
    </row>
    <row r="79" spans="1:3" ht="12.75" customHeight="1">
      <c r="A79" s="39" t="s">
        <v>44</v>
      </c>
      <c r="B79" s="40">
        <f t="shared" si="1"/>
        <v>59684</v>
      </c>
    </row>
    <row r="80" spans="1:3" ht="12.75" customHeight="1">
      <c r="A80" s="39" t="s">
        <v>45</v>
      </c>
      <c r="B80" s="40">
        <f t="shared" si="1"/>
        <v>71300</v>
      </c>
    </row>
    <row r="81" spans="1:2" ht="12.75" customHeight="1">
      <c r="A81" s="39" t="s">
        <v>46</v>
      </c>
      <c r="B81" s="40">
        <f t="shared" si="1"/>
        <v>75258</v>
      </c>
    </row>
    <row r="82" spans="1:2" ht="12.75" customHeight="1">
      <c r="A82" s="39" t="s">
        <v>47</v>
      </c>
      <c r="B82" s="40">
        <f t="shared" si="1"/>
        <v>73661</v>
      </c>
    </row>
    <row r="83" spans="1:2" ht="12.75" customHeight="1">
      <c r="A83" s="39" t="s">
        <v>48</v>
      </c>
      <c r="B83" s="40">
        <f t="shared" si="1"/>
        <v>64672</v>
      </c>
    </row>
    <row r="84" spans="1:2" ht="12.75" customHeight="1">
      <c r="A84" s="39" t="s">
        <v>49</v>
      </c>
      <c r="B84" s="40">
        <f t="shared" si="1"/>
        <v>23007</v>
      </c>
    </row>
    <row r="85" spans="1:2" ht="12.75" customHeight="1">
      <c r="A85" s="39" t="s">
        <v>50</v>
      </c>
      <c r="B85" s="40">
        <f t="shared" si="1"/>
        <v>30562</v>
      </c>
    </row>
    <row r="86" spans="1:2" ht="12.75" customHeight="1">
      <c r="A86" s="39" t="s">
        <v>51</v>
      </c>
      <c r="B86" s="40">
        <f t="shared" si="1"/>
        <v>18544</v>
      </c>
    </row>
    <row r="87" spans="1:2" ht="12.75" customHeight="1">
      <c r="A87" s="39" t="s">
        <v>52</v>
      </c>
      <c r="B87" s="40">
        <f t="shared" si="1"/>
        <v>22723</v>
      </c>
    </row>
    <row r="88" spans="1:2" ht="12.75" customHeight="1">
      <c r="A88" s="39" t="s">
        <v>53</v>
      </c>
      <c r="B88" s="40">
        <f t="shared" si="1"/>
        <v>30484</v>
      </c>
    </row>
    <row r="89" spans="1:2" ht="12.75" customHeight="1">
      <c r="A89" s="39" t="s">
        <v>54</v>
      </c>
      <c r="B89" s="40">
        <f t="shared" si="1"/>
        <v>25420</v>
      </c>
    </row>
    <row r="90" spans="1:2" ht="12.75" customHeight="1">
      <c r="A90" s="39" t="s">
        <v>55</v>
      </c>
      <c r="B90" s="40">
        <f t="shared" si="1"/>
        <v>22313</v>
      </c>
    </row>
    <row r="91" spans="1:2" ht="12.75" customHeight="1" thickBot="1">
      <c r="A91" s="41" t="s">
        <v>56</v>
      </c>
      <c r="B91" s="42">
        <f>B42+B66</f>
        <v>23317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5" sqref="A5:B6"/>
    </sheetView>
  </sheetViews>
  <sheetFormatPr defaultRowHeight="15"/>
  <cols>
    <col min="1" max="1" width="25.5703125" customWidth="1"/>
    <col min="2" max="2" width="13.85546875" bestFit="1" customWidth="1"/>
    <col min="3" max="3" width="5.5703125" bestFit="1" customWidth="1"/>
    <col min="4" max="4" width="16.7109375" bestFit="1" customWidth="1"/>
    <col min="5" max="5" width="21" bestFit="1" customWidth="1"/>
    <col min="6" max="6" width="23.42578125" bestFit="1" customWidth="1"/>
    <col min="7" max="7" width="8.28515625" bestFit="1" customWidth="1"/>
  </cols>
  <sheetData>
    <row r="1" spans="1:7">
      <c r="A1" s="45" t="s">
        <v>10</v>
      </c>
      <c r="B1" s="45" t="s">
        <v>11</v>
      </c>
      <c r="C1" s="45" t="s">
        <v>12</v>
      </c>
      <c r="D1" s="45" t="s">
        <v>13</v>
      </c>
      <c r="E1" s="45" t="s">
        <v>14</v>
      </c>
      <c r="F1" s="45" t="s">
        <v>16</v>
      </c>
      <c r="G1" s="45" t="s">
        <v>15</v>
      </c>
    </row>
    <row r="2" spans="1:7" ht="30">
      <c r="A2" s="111" t="s">
        <v>1170</v>
      </c>
      <c r="B2" s="46" t="s">
        <v>1174</v>
      </c>
      <c r="C2" s="47">
        <v>2014</v>
      </c>
      <c r="D2" s="47">
        <v>29</v>
      </c>
      <c r="E2" s="47">
        <v>5</v>
      </c>
      <c r="F2" s="47">
        <f xml:space="preserve"> SUM(D2:E2)</f>
        <v>34</v>
      </c>
      <c r="G2" s="47">
        <v>7</v>
      </c>
    </row>
    <row r="5" spans="1:7">
      <c r="A5" t="s">
        <v>793</v>
      </c>
      <c r="B5" s="90" t="s">
        <v>794</v>
      </c>
    </row>
    <row r="6" spans="1:7">
      <c r="A6" t="s">
        <v>1176</v>
      </c>
      <c r="B6" s="91" t="s">
        <v>1175</v>
      </c>
    </row>
    <row r="14" spans="1:7">
      <c r="A14" s="49"/>
      <c r="B14" s="49"/>
      <c r="C14" s="50"/>
      <c r="D14" s="50"/>
      <c r="E14" s="50"/>
      <c r="F14" s="50"/>
    </row>
  </sheetData>
  <pageMargins left="0.7" right="0.7" top="0.75" bottom="0.75" header="0.3" footer="0.3"/>
  <ignoredErrors>
    <ignoredError sqref="F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3"/>
  <sheetViews>
    <sheetView workbookViewId="0">
      <selection activeCell="A50" sqref="A50:XFD50"/>
    </sheetView>
  </sheetViews>
  <sheetFormatPr defaultRowHeight="15"/>
  <cols>
    <col min="1" max="1" width="10.5703125" bestFit="1" customWidth="1"/>
    <col min="2" max="2" width="13.85546875" bestFit="1" customWidth="1"/>
    <col min="3" max="3" width="5.5703125" bestFit="1" customWidth="1"/>
    <col min="4" max="4" width="18" bestFit="1" customWidth="1"/>
  </cols>
  <sheetData>
    <row r="1" spans="1:6">
      <c r="A1" s="45" t="s">
        <v>10</v>
      </c>
      <c r="B1" s="45" t="s">
        <v>11</v>
      </c>
      <c r="C1" s="45" t="s">
        <v>12</v>
      </c>
      <c r="D1" s="45" t="s">
        <v>17</v>
      </c>
    </row>
    <row r="2" spans="1:6" ht="30">
      <c r="A2" s="111" t="s">
        <v>1170</v>
      </c>
      <c r="B2" s="46" t="s">
        <v>1174</v>
      </c>
      <c r="C2" s="46">
        <v>2013</v>
      </c>
      <c r="D2" s="46"/>
    </row>
    <row r="5" spans="1:6">
      <c r="A5" t="s">
        <v>793</v>
      </c>
      <c r="B5" s="90" t="s">
        <v>794</v>
      </c>
    </row>
    <row r="6" spans="1:6">
      <c r="A6" t="s">
        <v>1176</v>
      </c>
      <c r="B6" s="91" t="s">
        <v>1179</v>
      </c>
    </row>
    <row r="11" spans="1:6">
      <c r="A11" s="112" t="s">
        <v>10</v>
      </c>
      <c r="B11" s="112" t="s">
        <v>11</v>
      </c>
      <c r="C11" s="112" t="s">
        <v>12</v>
      </c>
      <c r="D11" s="112" t="s">
        <v>1182</v>
      </c>
      <c r="E11" s="112" t="s">
        <v>1183</v>
      </c>
      <c r="F11" s="112" t="s">
        <v>17</v>
      </c>
    </row>
    <row r="12" spans="1:6" ht="75">
      <c r="A12" s="113" t="s">
        <v>1188</v>
      </c>
      <c r="B12" s="113" t="s">
        <v>1189</v>
      </c>
      <c r="C12" s="114">
        <v>2013</v>
      </c>
      <c r="D12" s="114">
        <v>96</v>
      </c>
      <c r="E12" s="114">
        <v>8</v>
      </c>
      <c r="F12" s="114">
        <v>0</v>
      </c>
    </row>
    <row r="13" spans="1:6" ht="60">
      <c r="A13" s="113" t="s">
        <v>1208</v>
      </c>
      <c r="B13" s="113" t="s">
        <v>1209</v>
      </c>
      <c r="C13" s="114">
        <v>2013</v>
      </c>
      <c r="D13" s="114">
        <v>97</v>
      </c>
      <c r="E13" s="114">
        <v>8</v>
      </c>
      <c r="F13" s="114">
        <v>0</v>
      </c>
    </row>
    <row r="14" spans="1:6" ht="90">
      <c r="A14" s="113" t="s">
        <v>1226</v>
      </c>
      <c r="B14" s="113" t="s">
        <v>1227</v>
      </c>
      <c r="C14" s="114">
        <v>2013</v>
      </c>
      <c r="D14" s="114">
        <v>0</v>
      </c>
      <c r="E14" s="114">
        <v>0</v>
      </c>
      <c r="F14" s="114">
        <v>0</v>
      </c>
    </row>
    <row r="15" spans="1:6" ht="75">
      <c r="A15" s="113" t="s">
        <v>1242</v>
      </c>
      <c r="B15" s="113" t="s">
        <v>1243</v>
      </c>
      <c r="C15" s="114">
        <v>2013</v>
      </c>
      <c r="D15" s="114">
        <v>96</v>
      </c>
      <c r="E15" s="114">
        <v>2</v>
      </c>
      <c r="F15" s="114">
        <v>0</v>
      </c>
    </row>
    <row r="16" spans="1:6" ht="60">
      <c r="A16" s="113" t="s">
        <v>1254</v>
      </c>
      <c r="B16" s="113" t="s">
        <v>1255</v>
      </c>
      <c r="C16" s="114">
        <v>2013</v>
      </c>
      <c r="D16" s="114">
        <v>97</v>
      </c>
      <c r="E16" s="114">
        <v>3</v>
      </c>
      <c r="F16" s="114">
        <v>0</v>
      </c>
    </row>
    <row r="17" spans="1:6" ht="60">
      <c r="A17" s="113" t="s">
        <v>1256</v>
      </c>
      <c r="B17" s="113" t="s">
        <v>1257</v>
      </c>
      <c r="C17" s="114">
        <v>2013</v>
      </c>
      <c r="D17" s="114">
        <v>97</v>
      </c>
      <c r="E17" s="114">
        <v>7</v>
      </c>
      <c r="F17" s="114">
        <v>0</v>
      </c>
    </row>
    <row r="18" spans="1:6" ht="75">
      <c r="A18" s="113" t="s">
        <v>1184</v>
      </c>
      <c r="B18" s="113" t="s">
        <v>1185</v>
      </c>
      <c r="C18" s="114">
        <v>2013</v>
      </c>
      <c r="D18" s="114">
        <v>96</v>
      </c>
      <c r="E18" s="114">
        <v>51</v>
      </c>
      <c r="F18" s="114">
        <v>1</v>
      </c>
    </row>
    <row r="19" spans="1:6" ht="60">
      <c r="A19" s="113" t="s">
        <v>1192</v>
      </c>
      <c r="B19" s="113" t="s">
        <v>1193</v>
      </c>
      <c r="C19" s="114">
        <v>2013</v>
      </c>
      <c r="D19" s="114">
        <v>96</v>
      </c>
      <c r="E19" s="114">
        <v>42</v>
      </c>
      <c r="F19" s="114">
        <v>1</v>
      </c>
    </row>
    <row r="20" spans="1:6" ht="60">
      <c r="A20" s="113" t="s">
        <v>1196</v>
      </c>
      <c r="B20" s="113" t="s">
        <v>1197</v>
      </c>
      <c r="C20" s="114">
        <v>2013</v>
      </c>
      <c r="D20" s="114">
        <v>96</v>
      </c>
      <c r="E20" s="114">
        <v>9</v>
      </c>
      <c r="F20" s="114">
        <v>1</v>
      </c>
    </row>
    <row r="21" spans="1:6" ht="60">
      <c r="A21" s="113" t="s">
        <v>1200</v>
      </c>
      <c r="B21" s="113" t="s">
        <v>1201</v>
      </c>
      <c r="C21" s="114">
        <v>2013</v>
      </c>
      <c r="D21" s="114">
        <v>95</v>
      </c>
      <c r="E21" s="114">
        <v>25</v>
      </c>
      <c r="F21" s="114">
        <v>1</v>
      </c>
    </row>
    <row r="22" spans="1:6" ht="75">
      <c r="A22" s="113" t="s">
        <v>1204</v>
      </c>
      <c r="B22" s="113" t="s">
        <v>1205</v>
      </c>
      <c r="C22" s="114">
        <v>2013</v>
      </c>
      <c r="D22" s="114">
        <v>97</v>
      </c>
      <c r="E22" s="114">
        <v>22</v>
      </c>
      <c r="F22" s="114">
        <v>1</v>
      </c>
    </row>
    <row r="23" spans="1:6" ht="60">
      <c r="A23" s="113" t="s">
        <v>1216</v>
      </c>
      <c r="B23" s="113" t="s">
        <v>1217</v>
      </c>
      <c r="C23" s="114">
        <v>2013</v>
      </c>
      <c r="D23" s="114">
        <v>95</v>
      </c>
      <c r="E23" s="114">
        <v>41</v>
      </c>
      <c r="F23" s="114">
        <v>1</v>
      </c>
    </row>
    <row r="24" spans="1:6" ht="75">
      <c r="A24" s="113" t="s">
        <v>1218</v>
      </c>
      <c r="B24" s="113" t="s">
        <v>1219</v>
      </c>
      <c r="C24" s="114">
        <v>2013</v>
      </c>
      <c r="D24" s="114">
        <v>96</v>
      </c>
      <c r="E24" s="114">
        <v>18</v>
      </c>
      <c r="F24" s="114">
        <v>1</v>
      </c>
    </row>
    <row r="25" spans="1:6" ht="90">
      <c r="A25" s="113" t="s">
        <v>1222</v>
      </c>
      <c r="B25" s="113" t="s">
        <v>1223</v>
      </c>
      <c r="C25" s="114">
        <v>2013</v>
      </c>
      <c r="D25" s="114">
        <v>0</v>
      </c>
      <c r="E25" s="114">
        <v>3</v>
      </c>
      <c r="F25" s="114">
        <v>1</v>
      </c>
    </row>
    <row r="26" spans="1:6" ht="60">
      <c r="A26" s="113" t="s">
        <v>1224</v>
      </c>
      <c r="B26" s="113" t="s">
        <v>1225</v>
      </c>
      <c r="C26" s="114">
        <v>2013</v>
      </c>
      <c r="D26" s="114">
        <v>97</v>
      </c>
      <c r="E26" s="114">
        <v>18</v>
      </c>
      <c r="F26" s="114">
        <v>1</v>
      </c>
    </row>
    <row r="27" spans="1:6" ht="60">
      <c r="A27" s="113" t="s">
        <v>1228</v>
      </c>
      <c r="B27" s="113" t="s">
        <v>1229</v>
      </c>
      <c r="C27" s="114">
        <v>2013</v>
      </c>
      <c r="D27" s="114">
        <v>96</v>
      </c>
      <c r="E27" s="114">
        <v>24</v>
      </c>
      <c r="F27" s="114">
        <v>1</v>
      </c>
    </row>
    <row r="28" spans="1:6" ht="60">
      <c r="A28" s="113" t="s">
        <v>1232</v>
      </c>
      <c r="B28" s="113" t="s">
        <v>1233</v>
      </c>
      <c r="C28" s="114">
        <v>2013</v>
      </c>
      <c r="D28" s="114">
        <v>97</v>
      </c>
      <c r="E28" s="114">
        <v>30</v>
      </c>
      <c r="F28" s="114">
        <v>1</v>
      </c>
    </row>
    <row r="29" spans="1:6" ht="60">
      <c r="A29" s="113" t="s">
        <v>1236</v>
      </c>
      <c r="B29" s="113" t="s">
        <v>1237</v>
      </c>
      <c r="C29" s="114">
        <v>2013</v>
      </c>
      <c r="D29" s="114">
        <v>97</v>
      </c>
      <c r="E29" s="114">
        <v>23</v>
      </c>
      <c r="F29" s="114">
        <v>1</v>
      </c>
    </row>
    <row r="30" spans="1:6" ht="60">
      <c r="A30" s="113" t="s">
        <v>1238</v>
      </c>
      <c r="B30" s="113" t="s">
        <v>1239</v>
      </c>
      <c r="C30" s="114">
        <v>2013</v>
      </c>
      <c r="D30" s="114">
        <v>96</v>
      </c>
      <c r="E30" s="114">
        <v>11</v>
      </c>
      <c r="F30" s="114">
        <v>1</v>
      </c>
    </row>
    <row r="31" spans="1:6" ht="60">
      <c r="A31" s="113" t="s">
        <v>1246</v>
      </c>
      <c r="B31" s="113" t="s">
        <v>1247</v>
      </c>
      <c r="C31" s="114">
        <v>2013</v>
      </c>
      <c r="D31" s="114">
        <v>97</v>
      </c>
      <c r="E31" s="114">
        <v>40</v>
      </c>
      <c r="F31" s="114">
        <v>1</v>
      </c>
    </row>
    <row r="32" spans="1:6" ht="45">
      <c r="A32" s="113" t="s">
        <v>1248</v>
      </c>
      <c r="B32" s="113" t="s">
        <v>1249</v>
      </c>
      <c r="C32" s="114">
        <v>2013</v>
      </c>
      <c r="D32" s="114">
        <v>92</v>
      </c>
      <c r="E32" s="114">
        <v>23</v>
      </c>
      <c r="F32" s="114">
        <v>1</v>
      </c>
    </row>
    <row r="33" spans="1:6" ht="60">
      <c r="A33" s="113" t="s">
        <v>1250</v>
      </c>
      <c r="B33" s="113" t="s">
        <v>1251</v>
      </c>
      <c r="C33" s="114">
        <v>2013</v>
      </c>
      <c r="D33" s="114">
        <v>96</v>
      </c>
      <c r="E33" s="114">
        <v>9</v>
      </c>
      <c r="F33" s="114">
        <v>1</v>
      </c>
    </row>
    <row r="34" spans="1:6" ht="60">
      <c r="A34" s="113" t="s">
        <v>1258</v>
      </c>
      <c r="B34" s="113" t="s">
        <v>1259</v>
      </c>
      <c r="C34" s="114">
        <v>2013</v>
      </c>
      <c r="D34" s="114">
        <v>97</v>
      </c>
      <c r="E34" s="114">
        <v>32</v>
      </c>
      <c r="F34" s="114">
        <v>1</v>
      </c>
    </row>
    <row r="35" spans="1:6" ht="60">
      <c r="A35" s="113" t="s">
        <v>1266</v>
      </c>
      <c r="B35" s="113" t="s">
        <v>1267</v>
      </c>
      <c r="C35" s="114">
        <v>2013</v>
      </c>
      <c r="D35" s="114">
        <v>96</v>
      </c>
      <c r="E35" s="114">
        <v>53</v>
      </c>
      <c r="F35" s="114">
        <v>1</v>
      </c>
    </row>
    <row r="36" spans="1:6" ht="60">
      <c r="A36" s="113" t="s">
        <v>1186</v>
      </c>
      <c r="B36" s="113" t="s">
        <v>1187</v>
      </c>
      <c r="C36" s="114">
        <v>2013</v>
      </c>
      <c r="D36" s="114">
        <v>97</v>
      </c>
      <c r="E36" s="114">
        <v>90</v>
      </c>
      <c r="F36" s="114">
        <v>2</v>
      </c>
    </row>
    <row r="37" spans="1:6" ht="60">
      <c r="A37" s="113" t="s">
        <v>1194</v>
      </c>
      <c r="B37" s="113" t="s">
        <v>1195</v>
      </c>
      <c r="C37" s="114">
        <v>2013</v>
      </c>
      <c r="D37" s="114">
        <v>96</v>
      </c>
      <c r="E37" s="114">
        <v>20</v>
      </c>
      <c r="F37" s="114">
        <v>2</v>
      </c>
    </row>
    <row r="38" spans="1:6" ht="60">
      <c r="A38" s="113" t="s">
        <v>1202</v>
      </c>
      <c r="B38" s="113" t="s">
        <v>1203</v>
      </c>
      <c r="C38" s="114">
        <v>2013</v>
      </c>
      <c r="D38" s="114">
        <v>96</v>
      </c>
      <c r="E38" s="114">
        <v>25</v>
      </c>
      <c r="F38" s="114">
        <v>2</v>
      </c>
    </row>
    <row r="39" spans="1:6" ht="60">
      <c r="A39" s="113" t="s">
        <v>1206</v>
      </c>
      <c r="B39" s="113" t="s">
        <v>1207</v>
      </c>
      <c r="C39" s="114">
        <v>2013</v>
      </c>
      <c r="D39" s="114">
        <v>96</v>
      </c>
      <c r="E39" s="114">
        <v>33</v>
      </c>
      <c r="F39" s="114">
        <v>2</v>
      </c>
    </row>
    <row r="40" spans="1:6" ht="75">
      <c r="A40" s="113" t="s">
        <v>1220</v>
      </c>
      <c r="B40" s="113" t="s">
        <v>1221</v>
      </c>
      <c r="C40" s="114">
        <v>2013</v>
      </c>
      <c r="D40" s="114">
        <v>96</v>
      </c>
      <c r="E40" s="114">
        <v>5</v>
      </c>
      <c r="F40" s="114">
        <v>2</v>
      </c>
    </row>
    <row r="41" spans="1:6" ht="60">
      <c r="A41" s="113" t="s">
        <v>1240</v>
      </c>
      <c r="B41" s="113" t="s">
        <v>1241</v>
      </c>
      <c r="C41" s="114">
        <v>2013</v>
      </c>
      <c r="D41" s="114">
        <v>96</v>
      </c>
      <c r="E41" s="114">
        <v>110</v>
      </c>
      <c r="F41" s="114">
        <v>2</v>
      </c>
    </row>
    <row r="42" spans="1:6" ht="60">
      <c r="A42" s="113" t="s">
        <v>1264</v>
      </c>
      <c r="B42" s="113" t="s">
        <v>1265</v>
      </c>
      <c r="C42" s="114">
        <v>2013</v>
      </c>
      <c r="D42" s="114">
        <v>97</v>
      </c>
      <c r="E42" s="114">
        <v>143</v>
      </c>
      <c r="F42" s="114">
        <v>2</v>
      </c>
    </row>
    <row r="43" spans="1:6" ht="60">
      <c r="A43" s="113" t="s">
        <v>1210</v>
      </c>
      <c r="B43" s="113" t="s">
        <v>1211</v>
      </c>
      <c r="C43" s="114">
        <v>2013</v>
      </c>
      <c r="D43" s="114">
        <v>96</v>
      </c>
      <c r="E43" s="114">
        <v>46</v>
      </c>
      <c r="F43" s="114">
        <v>3</v>
      </c>
    </row>
    <row r="44" spans="1:6" ht="60">
      <c r="A44" s="113" t="s">
        <v>1212</v>
      </c>
      <c r="B44" s="113" t="s">
        <v>1213</v>
      </c>
      <c r="C44" s="114">
        <v>2013</v>
      </c>
      <c r="D44" s="114">
        <v>96</v>
      </c>
      <c r="E44" s="114">
        <v>30</v>
      </c>
      <c r="F44" s="114">
        <v>3</v>
      </c>
    </row>
    <row r="45" spans="1:6" ht="60">
      <c r="A45" s="113" t="s">
        <v>1214</v>
      </c>
      <c r="B45" s="113" t="s">
        <v>1215</v>
      </c>
      <c r="C45" s="114">
        <v>2013</v>
      </c>
      <c r="D45" s="114">
        <v>95</v>
      </c>
      <c r="E45" s="114">
        <v>95</v>
      </c>
      <c r="F45" s="114">
        <v>3</v>
      </c>
    </row>
    <row r="46" spans="1:6" ht="45">
      <c r="A46" s="113" t="s">
        <v>1260</v>
      </c>
      <c r="B46" s="113" t="s">
        <v>1261</v>
      </c>
      <c r="C46" s="114">
        <v>2013</v>
      </c>
      <c r="D46" s="114">
        <v>96</v>
      </c>
      <c r="E46" s="114">
        <v>212</v>
      </c>
      <c r="F46" s="114">
        <v>3</v>
      </c>
    </row>
    <row r="47" spans="1:6" ht="75">
      <c r="A47" s="113" t="s">
        <v>1198</v>
      </c>
      <c r="B47" s="113" t="s">
        <v>1199</v>
      </c>
      <c r="C47" s="114">
        <v>2013</v>
      </c>
      <c r="D47" s="114">
        <v>95</v>
      </c>
      <c r="E47" s="114">
        <v>112</v>
      </c>
      <c r="F47" s="114">
        <v>4</v>
      </c>
    </row>
    <row r="48" spans="1:6" ht="60">
      <c r="A48" s="113" t="s">
        <v>1252</v>
      </c>
      <c r="B48" s="113" t="s">
        <v>1253</v>
      </c>
      <c r="C48" s="114">
        <v>2013</v>
      </c>
      <c r="D48" s="114">
        <v>95</v>
      </c>
      <c r="E48" s="114">
        <v>215</v>
      </c>
      <c r="F48" s="114">
        <v>5</v>
      </c>
    </row>
    <row r="49" spans="1:6" ht="60">
      <c r="A49" s="113" t="s">
        <v>1234</v>
      </c>
      <c r="B49" s="113" t="s">
        <v>1235</v>
      </c>
      <c r="C49" s="114">
        <v>2013</v>
      </c>
      <c r="D49" s="114">
        <v>93</v>
      </c>
      <c r="E49" s="114">
        <v>596</v>
      </c>
      <c r="F49" s="114">
        <v>6</v>
      </c>
    </row>
    <row r="50" spans="1:6" ht="45">
      <c r="A50" s="113" t="s">
        <v>1244</v>
      </c>
      <c r="B50" s="113" t="s">
        <v>1245</v>
      </c>
      <c r="C50" s="114">
        <v>2013</v>
      </c>
      <c r="D50" s="114">
        <v>94</v>
      </c>
      <c r="E50" s="114">
        <v>297</v>
      </c>
      <c r="F50" s="114">
        <v>10</v>
      </c>
    </row>
    <row r="51" spans="1:6" ht="60">
      <c r="A51" s="113" t="s">
        <v>1230</v>
      </c>
      <c r="B51" s="113" t="s">
        <v>1231</v>
      </c>
      <c r="C51" s="114">
        <v>2013</v>
      </c>
      <c r="D51" s="114">
        <v>91</v>
      </c>
      <c r="E51" s="114">
        <v>1154</v>
      </c>
      <c r="F51" s="114">
        <v>14</v>
      </c>
    </row>
    <row r="52" spans="1:6" ht="45">
      <c r="A52" s="113" t="s">
        <v>1262</v>
      </c>
      <c r="B52" s="113" t="s">
        <v>1263</v>
      </c>
      <c r="C52" s="114">
        <v>2013</v>
      </c>
      <c r="D52" s="114">
        <v>93</v>
      </c>
      <c r="E52" s="114">
        <v>4033</v>
      </c>
      <c r="F52" s="114">
        <v>17</v>
      </c>
    </row>
    <row r="53" spans="1:6" ht="75">
      <c r="A53" s="113" t="s">
        <v>1190</v>
      </c>
      <c r="B53" s="113" t="s">
        <v>1191</v>
      </c>
      <c r="C53" s="114">
        <v>2013</v>
      </c>
      <c r="D53" s="114">
        <v>96</v>
      </c>
      <c r="E53" s="114">
        <v>550</v>
      </c>
      <c r="F53" s="114">
        <v>22</v>
      </c>
    </row>
  </sheetData>
  <autoFilter ref="A11:F53">
    <sortState ref="A12:F58">
      <sortCondition ref="F11:F58"/>
    </sortState>
  </autoFilter>
  <sortState ref="A12:F58">
    <sortCondition ref="A1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8" sqref="A8"/>
    </sheetView>
  </sheetViews>
  <sheetFormatPr defaultRowHeight="15"/>
  <cols>
    <col min="1" max="1" width="14" customWidth="1"/>
    <col min="2" max="2" width="20.5703125" customWidth="1"/>
    <col min="3" max="3" width="21" customWidth="1"/>
    <col min="4" max="4" width="14" customWidth="1"/>
    <col min="5" max="5" width="14.85546875" bestFit="1" customWidth="1"/>
    <col min="6" max="7" width="14" customWidth="1"/>
  </cols>
  <sheetData>
    <row r="1" spans="1:7">
      <c r="A1" s="45" t="s">
        <v>0</v>
      </c>
      <c r="B1" s="45" t="s">
        <v>1</v>
      </c>
      <c r="C1" s="45" t="s">
        <v>2</v>
      </c>
      <c r="D1" s="45" t="s">
        <v>3</v>
      </c>
      <c r="E1" s="85" t="s">
        <v>1268</v>
      </c>
      <c r="F1" s="85" t="s">
        <v>791</v>
      </c>
      <c r="G1" s="86" t="s">
        <v>792</v>
      </c>
    </row>
    <row r="2" spans="1:7" ht="30">
      <c r="A2" s="111" t="s">
        <v>1170</v>
      </c>
      <c r="B2" s="48" t="s">
        <v>1178</v>
      </c>
      <c r="C2" s="48" t="s">
        <v>4</v>
      </c>
      <c r="D2" s="48" t="s">
        <v>5</v>
      </c>
      <c r="E2" s="127">
        <v>38.197166113958396</v>
      </c>
      <c r="F2" s="87">
        <v>38</v>
      </c>
      <c r="G2" s="87">
        <v>41</v>
      </c>
    </row>
    <row r="3" spans="1:7" ht="30">
      <c r="A3" s="111" t="s">
        <v>1170</v>
      </c>
      <c r="B3" s="48" t="s">
        <v>1178</v>
      </c>
      <c r="C3" s="48" t="s">
        <v>6</v>
      </c>
      <c r="D3" s="48" t="s">
        <v>7</v>
      </c>
      <c r="E3" s="127">
        <v>49.874485390099409</v>
      </c>
      <c r="F3" s="87">
        <v>49</v>
      </c>
      <c r="G3" s="87">
        <v>41</v>
      </c>
    </row>
    <row r="4" spans="1:7" ht="30">
      <c r="A4" s="111" t="s">
        <v>1170</v>
      </c>
      <c r="B4" s="48" t="s">
        <v>1178</v>
      </c>
      <c r="C4" s="48" t="s">
        <v>4</v>
      </c>
      <c r="D4" s="48" t="s">
        <v>8</v>
      </c>
      <c r="E4" s="127">
        <v>43.606337871010936</v>
      </c>
      <c r="F4" s="87">
        <v>45</v>
      </c>
      <c r="G4" s="87">
        <v>44</v>
      </c>
    </row>
    <row r="5" spans="1:7" ht="30.75" thickBot="1">
      <c r="A5" s="111" t="s">
        <v>1170</v>
      </c>
      <c r="B5" s="48" t="s">
        <v>1178</v>
      </c>
      <c r="C5" s="48" t="s">
        <v>6</v>
      </c>
      <c r="D5" s="48" t="s">
        <v>9</v>
      </c>
      <c r="E5" s="128">
        <v>34.801633605600934</v>
      </c>
      <c r="F5" s="87">
        <v>34</v>
      </c>
      <c r="G5" s="87">
        <v>37</v>
      </c>
    </row>
    <row r="7" spans="1:7">
      <c r="A7" t="s">
        <v>793</v>
      </c>
      <c r="B7" s="89" t="s">
        <v>796</v>
      </c>
    </row>
    <row r="8" spans="1:7">
      <c r="B8" s="89" t="s">
        <v>1269</v>
      </c>
    </row>
    <row r="9" spans="1:7">
      <c r="A9" t="s">
        <v>1176</v>
      </c>
      <c r="B9" s="91" t="s">
        <v>1177</v>
      </c>
    </row>
    <row r="16" spans="1:7">
      <c r="A16" s="49"/>
      <c r="B16" s="49"/>
      <c r="C16" s="49"/>
      <c r="D16" s="49"/>
      <c r="E16" s="49"/>
    </row>
    <row r="17" spans="1:5">
      <c r="A17" s="49"/>
      <c r="B17" s="49"/>
      <c r="C17" s="49"/>
      <c r="D17" s="49"/>
      <c r="E17" s="49"/>
    </row>
    <row r="18" spans="1:5">
      <c r="A18" s="49"/>
      <c r="B18" s="49"/>
      <c r="C18" s="49"/>
      <c r="D18" s="49"/>
      <c r="E18" s="49"/>
    </row>
    <row r="19" spans="1:5">
      <c r="A19" s="49"/>
      <c r="B19" s="49"/>
      <c r="C19" s="49"/>
      <c r="D19" s="49"/>
      <c r="E19" s="49"/>
    </row>
  </sheetData>
  <hyperlinks>
    <hyperlink ref="B7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F1" workbookViewId="0">
      <selection activeCell="F5" sqref="F5:G6"/>
    </sheetView>
  </sheetViews>
  <sheetFormatPr defaultRowHeight="15"/>
  <cols>
    <col min="1" max="1" width="13.140625" bestFit="1" customWidth="1"/>
    <col min="2" max="2" width="23" bestFit="1" customWidth="1"/>
    <col min="3" max="3" width="22" bestFit="1" customWidth="1"/>
    <col min="4" max="4" width="18" bestFit="1" customWidth="1"/>
    <col min="5" max="5" width="29.42578125" bestFit="1" customWidth="1"/>
    <col min="6" max="6" width="10.85546875" bestFit="1" customWidth="1"/>
    <col min="7" max="7" width="42.5703125" bestFit="1" customWidth="1"/>
  </cols>
  <sheetData>
    <row r="1" spans="1:7">
      <c r="A1" s="43" t="s">
        <v>1169</v>
      </c>
      <c r="B1" s="43" t="s">
        <v>1171</v>
      </c>
      <c r="C1" s="43" t="s">
        <v>18</v>
      </c>
      <c r="D1" s="43" t="s">
        <v>19</v>
      </c>
      <c r="E1" s="43" t="s">
        <v>20</v>
      </c>
      <c r="F1" s="43" t="s">
        <v>21</v>
      </c>
      <c r="G1" s="43" t="s">
        <v>25</v>
      </c>
    </row>
    <row r="2" spans="1:7">
      <c r="A2" s="44" t="s">
        <v>1170</v>
      </c>
      <c r="B2" s="44" t="s">
        <v>1172</v>
      </c>
      <c r="C2" s="44" t="s">
        <v>22</v>
      </c>
      <c r="D2" s="44" t="s">
        <v>23</v>
      </c>
      <c r="E2" s="44" t="s">
        <v>24</v>
      </c>
      <c r="F2" s="56">
        <v>0.85</v>
      </c>
      <c r="G2" s="56">
        <v>0.48</v>
      </c>
    </row>
    <row r="4" spans="1:7">
      <c r="A4" t="s">
        <v>793</v>
      </c>
      <c r="B4" s="90" t="s">
        <v>794</v>
      </c>
    </row>
    <row r="5" spans="1:7">
      <c r="A5" t="s">
        <v>795</v>
      </c>
      <c r="B5" s="91" t="s">
        <v>1173</v>
      </c>
      <c r="F5" t="s">
        <v>793</v>
      </c>
      <c r="G5" s="90" t="s">
        <v>794</v>
      </c>
    </row>
    <row r="6" spans="1:7">
      <c r="F6" t="s">
        <v>1176</v>
      </c>
      <c r="G6" s="91" t="s">
        <v>1175</v>
      </c>
    </row>
    <row r="11" spans="1:7">
      <c r="A11" s="51"/>
      <c r="B11" s="52"/>
      <c r="C11" s="52"/>
      <c r="D11" s="52"/>
    </row>
    <row r="12" spans="1:7">
      <c r="A12" s="53"/>
      <c r="B12" s="54"/>
      <c r="C12" s="54"/>
      <c r="D12" s="5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C47" sqref="C47"/>
    </sheetView>
  </sheetViews>
  <sheetFormatPr defaultRowHeight="12.75"/>
  <cols>
    <col min="1" max="1" width="47" style="2" customWidth="1"/>
    <col min="2" max="2" width="9" style="2" bestFit="1" customWidth="1"/>
    <col min="3" max="3" width="8.5703125" style="2" bestFit="1" customWidth="1"/>
    <col min="4" max="4" width="8.42578125" style="2" bestFit="1" customWidth="1"/>
    <col min="5" max="5" width="8.5703125" style="2" bestFit="1" customWidth="1"/>
    <col min="6" max="6" width="8.42578125" style="2" bestFit="1" customWidth="1"/>
    <col min="7" max="7" width="8.5703125" style="2" bestFit="1" customWidth="1"/>
    <col min="8" max="8" width="7.140625" style="2" customWidth="1"/>
    <col min="9" max="9" width="47.85546875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2" width="11.42578125" style="2" customWidth="1"/>
    <col min="263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8" width="11.42578125" style="2" customWidth="1"/>
    <col min="519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4" width="11.42578125" style="2" customWidth="1"/>
    <col min="775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30" width="11.42578125" style="2" customWidth="1"/>
    <col min="1031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6" width="11.42578125" style="2" customWidth="1"/>
    <col min="1287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2" width="11.42578125" style="2" customWidth="1"/>
    <col min="1543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8" width="11.42578125" style="2" customWidth="1"/>
    <col min="1799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4" width="11.42578125" style="2" customWidth="1"/>
    <col min="2055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10" width="11.42578125" style="2" customWidth="1"/>
    <col min="2311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6" width="11.42578125" style="2" customWidth="1"/>
    <col min="2567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2" width="11.42578125" style="2" customWidth="1"/>
    <col min="2823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8" width="11.42578125" style="2" customWidth="1"/>
    <col min="3079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4" width="11.42578125" style="2" customWidth="1"/>
    <col min="3335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90" width="11.42578125" style="2" customWidth="1"/>
    <col min="3591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6" width="11.42578125" style="2" customWidth="1"/>
    <col min="3847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2" width="11.42578125" style="2" customWidth="1"/>
    <col min="4103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8" width="11.42578125" style="2" customWidth="1"/>
    <col min="4359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4" width="11.42578125" style="2" customWidth="1"/>
    <col min="4615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70" width="11.42578125" style="2" customWidth="1"/>
    <col min="4871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6" width="11.42578125" style="2" customWidth="1"/>
    <col min="5127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2" width="11.42578125" style="2" customWidth="1"/>
    <col min="5383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8" width="11.42578125" style="2" customWidth="1"/>
    <col min="5639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4" width="11.42578125" style="2" customWidth="1"/>
    <col min="5895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50" width="11.42578125" style="2" customWidth="1"/>
    <col min="6151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6" width="11.42578125" style="2" customWidth="1"/>
    <col min="6407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2" width="11.42578125" style="2" customWidth="1"/>
    <col min="6663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8" width="11.42578125" style="2" customWidth="1"/>
    <col min="6919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4" width="11.42578125" style="2" customWidth="1"/>
    <col min="7175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30" width="11.42578125" style="2" customWidth="1"/>
    <col min="7431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6" width="11.42578125" style="2" customWidth="1"/>
    <col min="7687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2" width="11.42578125" style="2" customWidth="1"/>
    <col min="7943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8" width="11.42578125" style="2" customWidth="1"/>
    <col min="8199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4" width="11.42578125" style="2" customWidth="1"/>
    <col min="8455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10" width="11.42578125" style="2" customWidth="1"/>
    <col min="8711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6" width="11.42578125" style="2" customWidth="1"/>
    <col min="8967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2" width="11.42578125" style="2" customWidth="1"/>
    <col min="9223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8" width="11.42578125" style="2" customWidth="1"/>
    <col min="9479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4" width="11.42578125" style="2" customWidth="1"/>
    <col min="9735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90" width="11.42578125" style="2" customWidth="1"/>
    <col min="9991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6" width="11.42578125" style="2" customWidth="1"/>
    <col min="10247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2" width="11.42578125" style="2" customWidth="1"/>
    <col min="10503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8" width="11.42578125" style="2" customWidth="1"/>
    <col min="10759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4" width="11.42578125" style="2" customWidth="1"/>
    <col min="11015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70" width="11.42578125" style="2" customWidth="1"/>
    <col min="11271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6" width="11.42578125" style="2" customWidth="1"/>
    <col min="11527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2" width="11.42578125" style="2" customWidth="1"/>
    <col min="11783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8" width="11.42578125" style="2" customWidth="1"/>
    <col min="12039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4" width="11.42578125" style="2" customWidth="1"/>
    <col min="12295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50" width="11.42578125" style="2" customWidth="1"/>
    <col min="12551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6" width="11.42578125" style="2" customWidth="1"/>
    <col min="12807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2" width="11.42578125" style="2" customWidth="1"/>
    <col min="13063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8" width="11.42578125" style="2" customWidth="1"/>
    <col min="13319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4" width="11.42578125" style="2" customWidth="1"/>
    <col min="13575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30" width="11.42578125" style="2" customWidth="1"/>
    <col min="13831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6" width="11.42578125" style="2" customWidth="1"/>
    <col min="14087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2" width="11.42578125" style="2" customWidth="1"/>
    <col min="14343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8" width="11.42578125" style="2" customWidth="1"/>
    <col min="14599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4" width="11.42578125" style="2" customWidth="1"/>
    <col min="14855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10" width="11.42578125" style="2" customWidth="1"/>
    <col min="15111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6" width="11.42578125" style="2" customWidth="1"/>
    <col min="15367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2" width="11.42578125" style="2" customWidth="1"/>
    <col min="15623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8" width="11.42578125" style="2" customWidth="1"/>
    <col min="15879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4" width="11.42578125" style="2" customWidth="1"/>
    <col min="16135" max="16384" width="9.140625" style="2"/>
  </cols>
  <sheetData>
    <row r="1" spans="1:7" ht="13.5" thickBot="1"/>
    <row r="2" spans="1:7">
      <c r="A2" s="9" t="s">
        <v>648</v>
      </c>
      <c r="B2" s="11" t="s">
        <v>104</v>
      </c>
    </row>
    <row r="3" spans="1:7">
      <c r="A3" s="12" t="s">
        <v>529</v>
      </c>
      <c r="B3" s="88">
        <f>B23+B22</f>
        <v>0.124</v>
      </c>
    </row>
    <row r="4" spans="1:7">
      <c r="A4" s="12" t="s">
        <v>530</v>
      </c>
      <c r="B4" s="88">
        <f>B24</f>
        <v>0.216</v>
      </c>
    </row>
    <row r="5" spans="1:7">
      <c r="A5" s="12" t="s">
        <v>531</v>
      </c>
      <c r="B5" s="88">
        <f>B25+B26</f>
        <v>0.20699999999999999</v>
      </c>
    </row>
    <row r="6" spans="1:7">
      <c r="A6" s="12" t="s">
        <v>646</v>
      </c>
      <c r="B6" s="88">
        <f>B27</f>
        <v>0.23100000000000001</v>
      </c>
    </row>
    <row r="7" spans="1:7" ht="13.5" thickBot="1">
      <c r="A7" s="15" t="s">
        <v>647</v>
      </c>
      <c r="B7" s="84">
        <f>B28</f>
        <v>0.223</v>
      </c>
    </row>
    <row r="10" spans="1:7" ht="12" customHeight="1">
      <c r="A10" s="8" t="s">
        <v>525</v>
      </c>
      <c r="B10" s="8"/>
      <c r="C10" s="3"/>
      <c r="D10" s="3"/>
      <c r="E10" s="3"/>
      <c r="F10" s="3"/>
      <c r="G10" s="3"/>
    </row>
    <row r="11" spans="1:7" ht="12" customHeight="1">
      <c r="A11" s="7" t="s">
        <v>27</v>
      </c>
      <c r="B11" s="7"/>
      <c r="C11" s="3"/>
      <c r="D11" s="3"/>
      <c r="E11" s="3"/>
      <c r="F11" s="3"/>
      <c r="G11" s="3"/>
    </row>
    <row r="12" spans="1:7" ht="12" customHeight="1">
      <c r="A12" s="94" t="s">
        <v>103</v>
      </c>
      <c r="B12" s="92" t="s">
        <v>797</v>
      </c>
      <c r="C12" s="103"/>
      <c r="D12" s="103"/>
      <c r="E12" s="103"/>
      <c r="F12" s="103"/>
      <c r="G12" s="95"/>
    </row>
    <row r="13" spans="1:7" ht="12" customHeight="1">
      <c r="A13" s="108"/>
      <c r="B13" s="92" t="s">
        <v>470</v>
      </c>
      <c r="C13" s="95"/>
      <c r="D13" s="92" t="s">
        <v>526</v>
      </c>
      <c r="E13" s="95"/>
      <c r="F13" s="92" t="s">
        <v>527</v>
      </c>
      <c r="G13" s="95"/>
    </row>
    <row r="14" spans="1:7" ht="12" customHeight="1">
      <c r="A14" s="96"/>
      <c r="B14" s="92" t="s">
        <v>29</v>
      </c>
      <c r="C14" s="97" t="s">
        <v>30</v>
      </c>
      <c r="D14" s="97" t="s">
        <v>29</v>
      </c>
      <c r="E14" s="97" t="s">
        <v>30</v>
      </c>
      <c r="F14" s="97" t="s">
        <v>29</v>
      </c>
      <c r="G14" s="97" t="s">
        <v>30</v>
      </c>
    </row>
    <row r="15" spans="1:7" ht="12" customHeight="1">
      <c r="A15" s="92" t="s">
        <v>528</v>
      </c>
      <c r="B15" s="99">
        <v>80091</v>
      </c>
      <c r="C15" s="97" t="s">
        <v>709</v>
      </c>
      <c r="D15" s="105">
        <v>40734</v>
      </c>
      <c r="E15" s="97" t="s">
        <v>801</v>
      </c>
      <c r="F15" s="105">
        <v>39357</v>
      </c>
      <c r="G15" s="97" t="s">
        <v>813</v>
      </c>
    </row>
    <row r="16" spans="1:7" ht="12" customHeight="1">
      <c r="A16" s="92" t="s">
        <v>529</v>
      </c>
      <c r="B16" s="109">
        <v>0.125</v>
      </c>
      <c r="C16" s="97" t="s">
        <v>121</v>
      </c>
      <c r="D16" s="106">
        <v>0.14799999999999999</v>
      </c>
      <c r="E16" s="97" t="s">
        <v>145</v>
      </c>
      <c r="F16" s="106">
        <v>0.10199999999999999</v>
      </c>
      <c r="G16" s="97" t="s">
        <v>113</v>
      </c>
    </row>
    <row r="17" spans="1:7" ht="12" customHeight="1">
      <c r="A17" s="92" t="s">
        <v>530</v>
      </c>
      <c r="B17" s="109">
        <v>0.26900000000000002</v>
      </c>
      <c r="C17" s="97" t="s">
        <v>123</v>
      </c>
      <c r="D17" s="106">
        <v>0.29299999999999998</v>
      </c>
      <c r="E17" s="97" t="s">
        <v>479</v>
      </c>
      <c r="F17" s="106">
        <v>0.245</v>
      </c>
      <c r="G17" s="97" t="s">
        <v>343</v>
      </c>
    </row>
    <row r="18" spans="1:7" ht="12" customHeight="1">
      <c r="A18" s="92" t="s">
        <v>531</v>
      </c>
      <c r="B18" s="109">
        <v>0.44</v>
      </c>
      <c r="C18" s="97" t="s">
        <v>145</v>
      </c>
      <c r="D18" s="106">
        <v>0.40600000000000003</v>
      </c>
      <c r="E18" s="97" t="s">
        <v>232</v>
      </c>
      <c r="F18" s="106">
        <v>0.47499999999999998</v>
      </c>
      <c r="G18" s="97" t="s">
        <v>377</v>
      </c>
    </row>
    <row r="19" spans="1:7" ht="12" customHeight="1">
      <c r="A19" s="92" t="s">
        <v>532</v>
      </c>
      <c r="B19" s="109">
        <v>0.16500000000000001</v>
      </c>
      <c r="C19" s="97" t="s">
        <v>110</v>
      </c>
      <c r="D19" s="106">
        <v>0.153</v>
      </c>
      <c r="E19" s="97" t="s">
        <v>123</v>
      </c>
      <c r="F19" s="106">
        <v>0.17699999999999999</v>
      </c>
      <c r="G19" s="97" t="s">
        <v>145</v>
      </c>
    </row>
    <row r="20" spans="1:7" ht="12" customHeight="1">
      <c r="A20" s="92" t="s">
        <v>28</v>
      </c>
      <c r="B20" s="92" t="s">
        <v>28</v>
      </c>
      <c r="C20" s="97" t="s">
        <v>28</v>
      </c>
      <c r="D20" s="97" t="s">
        <v>28</v>
      </c>
      <c r="E20" s="97" t="s">
        <v>28</v>
      </c>
      <c r="F20" s="97" t="s">
        <v>28</v>
      </c>
      <c r="G20" s="97" t="s">
        <v>28</v>
      </c>
    </row>
    <row r="21" spans="1:7" ht="12" customHeight="1">
      <c r="A21" s="92" t="s">
        <v>533</v>
      </c>
      <c r="B21" s="99">
        <v>649906</v>
      </c>
      <c r="C21" s="97" t="s">
        <v>653</v>
      </c>
      <c r="D21" s="105">
        <v>304052</v>
      </c>
      <c r="E21" s="97" t="s">
        <v>1153</v>
      </c>
      <c r="F21" s="105">
        <v>345854</v>
      </c>
      <c r="G21" s="97" t="s">
        <v>691</v>
      </c>
    </row>
    <row r="22" spans="1:7" ht="12" customHeight="1">
      <c r="A22" s="92" t="s">
        <v>534</v>
      </c>
      <c r="B22" s="109">
        <v>6.9000000000000006E-2</v>
      </c>
      <c r="C22" s="97" t="s">
        <v>138</v>
      </c>
      <c r="D22" s="106">
        <v>7.1999999999999995E-2</v>
      </c>
      <c r="E22" s="97" t="s">
        <v>154</v>
      </c>
      <c r="F22" s="106">
        <v>6.6000000000000003E-2</v>
      </c>
      <c r="G22" s="97" t="s">
        <v>138</v>
      </c>
    </row>
    <row r="23" spans="1:7" ht="12" customHeight="1">
      <c r="A23" s="92" t="s">
        <v>535</v>
      </c>
      <c r="B23" s="109">
        <v>5.5E-2</v>
      </c>
      <c r="C23" s="97" t="s">
        <v>322</v>
      </c>
      <c r="D23" s="106">
        <v>0.06</v>
      </c>
      <c r="E23" s="97" t="s">
        <v>138</v>
      </c>
      <c r="F23" s="106">
        <v>0.05</v>
      </c>
      <c r="G23" s="97" t="s">
        <v>138</v>
      </c>
    </row>
    <row r="24" spans="1:7" ht="12" customHeight="1">
      <c r="A24" s="92" t="s">
        <v>536</v>
      </c>
      <c r="B24" s="109">
        <v>0.216</v>
      </c>
      <c r="C24" s="97" t="s">
        <v>154</v>
      </c>
      <c r="D24" s="106">
        <v>0.218</v>
      </c>
      <c r="E24" s="97" t="s">
        <v>136</v>
      </c>
      <c r="F24" s="106">
        <v>0.214</v>
      </c>
      <c r="G24" s="97" t="s">
        <v>115</v>
      </c>
    </row>
    <row r="25" spans="1:7" ht="12" customHeight="1">
      <c r="A25" s="92" t="s">
        <v>537</v>
      </c>
      <c r="B25" s="109">
        <v>0.14599999999999999</v>
      </c>
      <c r="C25" s="97" t="s">
        <v>138</v>
      </c>
      <c r="D25" s="106">
        <v>0.14499999999999999</v>
      </c>
      <c r="E25" s="97" t="s">
        <v>115</v>
      </c>
      <c r="F25" s="106">
        <v>0.14599999999999999</v>
      </c>
      <c r="G25" s="97" t="s">
        <v>115</v>
      </c>
    </row>
    <row r="26" spans="1:7" ht="12" customHeight="1">
      <c r="A26" s="92" t="s">
        <v>538</v>
      </c>
      <c r="B26" s="109">
        <v>6.0999999999999999E-2</v>
      </c>
      <c r="C26" s="97" t="s">
        <v>322</v>
      </c>
      <c r="D26" s="106">
        <v>5.3999999999999999E-2</v>
      </c>
      <c r="E26" s="97" t="s">
        <v>138</v>
      </c>
      <c r="F26" s="106">
        <v>6.7000000000000004E-2</v>
      </c>
      <c r="G26" s="97" t="s">
        <v>138</v>
      </c>
    </row>
    <row r="27" spans="1:7" ht="12" customHeight="1">
      <c r="A27" s="92" t="s">
        <v>539</v>
      </c>
      <c r="B27" s="109">
        <v>0.23100000000000001</v>
      </c>
      <c r="C27" s="97" t="s">
        <v>138</v>
      </c>
      <c r="D27" s="106">
        <v>0.22900000000000001</v>
      </c>
      <c r="E27" s="97" t="s">
        <v>115</v>
      </c>
      <c r="F27" s="106">
        <v>0.23300000000000001</v>
      </c>
      <c r="G27" s="97" t="s">
        <v>115</v>
      </c>
    </row>
    <row r="28" spans="1:7" ht="12" customHeight="1">
      <c r="A28" s="92" t="s">
        <v>540</v>
      </c>
      <c r="B28" s="109">
        <v>0.223</v>
      </c>
      <c r="C28" s="97" t="s">
        <v>138</v>
      </c>
      <c r="D28" s="106">
        <v>0.222</v>
      </c>
      <c r="E28" s="97" t="s">
        <v>115</v>
      </c>
      <c r="F28" s="106">
        <v>0.223</v>
      </c>
      <c r="G28" s="97" t="s">
        <v>154</v>
      </c>
    </row>
    <row r="29" spans="1:7" ht="12" customHeight="1">
      <c r="A29" s="92" t="s">
        <v>28</v>
      </c>
      <c r="B29" s="92" t="s">
        <v>28</v>
      </c>
      <c r="C29" s="97" t="s">
        <v>28</v>
      </c>
      <c r="D29" s="97" t="s">
        <v>28</v>
      </c>
      <c r="E29" s="97" t="s">
        <v>28</v>
      </c>
      <c r="F29" s="97" t="s">
        <v>28</v>
      </c>
      <c r="G29" s="97" t="s">
        <v>28</v>
      </c>
    </row>
    <row r="30" spans="1:7" ht="12" customHeight="1">
      <c r="A30" s="92" t="s">
        <v>541</v>
      </c>
      <c r="B30" s="109">
        <v>0.876</v>
      </c>
      <c r="C30" s="97" t="s">
        <v>138</v>
      </c>
      <c r="D30" s="106">
        <v>0.86699999999999999</v>
      </c>
      <c r="E30" s="97" t="s">
        <v>115</v>
      </c>
      <c r="F30" s="106">
        <v>0.88400000000000001</v>
      </c>
      <c r="G30" s="97" t="s">
        <v>154</v>
      </c>
    </row>
    <row r="31" spans="1:7" ht="12" customHeight="1">
      <c r="A31" s="92" t="s">
        <v>542</v>
      </c>
      <c r="B31" s="109">
        <v>0.45400000000000001</v>
      </c>
      <c r="C31" s="97" t="s">
        <v>154</v>
      </c>
      <c r="D31" s="106">
        <v>0.45100000000000001</v>
      </c>
      <c r="E31" s="97" t="s">
        <v>136</v>
      </c>
      <c r="F31" s="106">
        <v>0.45700000000000002</v>
      </c>
      <c r="G31" s="97" t="s">
        <v>115</v>
      </c>
    </row>
    <row r="32" spans="1:7" ht="12" customHeight="1">
      <c r="A32" s="92" t="s">
        <v>28</v>
      </c>
      <c r="B32" s="92" t="s">
        <v>28</v>
      </c>
      <c r="C32" s="97" t="s">
        <v>28</v>
      </c>
      <c r="D32" s="97" t="s">
        <v>28</v>
      </c>
      <c r="E32" s="97" t="s">
        <v>28</v>
      </c>
      <c r="F32" s="97" t="s">
        <v>28</v>
      </c>
      <c r="G32" s="97" t="s">
        <v>28</v>
      </c>
    </row>
    <row r="33" spans="1:7" ht="12" customHeight="1">
      <c r="A33" s="92" t="s">
        <v>543</v>
      </c>
      <c r="B33" s="99">
        <v>108961</v>
      </c>
      <c r="C33" s="97" t="s">
        <v>715</v>
      </c>
      <c r="D33" s="105">
        <v>54366</v>
      </c>
      <c r="E33" s="97" t="s">
        <v>802</v>
      </c>
      <c r="F33" s="105">
        <v>54595</v>
      </c>
      <c r="G33" s="97" t="s">
        <v>692</v>
      </c>
    </row>
    <row r="34" spans="1:7" ht="12" customHeight="1">
      <c r="A34" s="92" t="s">
        <v>544</v>
      </c>
      <c r="B34" s="109">
        <v>0.86499999999999999</v>
      </c>
      <c r="C34" s="97" t="s">
        <v>121</v>
      </c>
      <c r="D34" s="106">
        <v>0.84199999999999997</v>
      </c>
      <c r="E34" s="97" t="s">
        <v>196</v>
      </c>
      <c r="F34" s="106">
        <v>0.88900000000000001</v>
      </c>
      <c r="G34" s="97" t="s">
        <v>113</v>
      </c>
    </row>
    <row r="35" spans="1:7" ht="12" customHeight="1">
      <c r="A35" s="92" t="s">
        <v>545</v>
      </c>
      <c r="B35" s="109">
        <v>0.44600000000000001</v>
      </c>
      <c r="C35" s="97" t="s">
        <v>113</v>
      </c>
      <c r="D35" s="106">
        <v>0.39200000000000002</v>
      </c>
      <c r="E35" s="97" t="s">
        <v>145</v>
      </c>
      <c r="F35" s="106">
        <v>0.5</v>
      </c>
      <c r="G35" s="97" t="s">
        <v>132</v>
      </c>
    </row>
    <row r="36" spans="1:7" ht="12" customHeight="1">
      <c r="A36" s="92" t="s">
        <v>28</v>
      </c>
      <c r="B36" s="92" t="s">
        <v>28</v>
      </c>
      <c r="C36" s="97" t="s">
        <v>28</v>
      </c>
      <c r="D36" s="97" t="s">
        <v>28</v>
      </c>
      <c r="E36" s="97" t="s">
        <v>28</v>
      </c>
      <c r="F36" s="97" t="s">
        <v>28</v>
      </c>
      <c r="G36" s="97" t="s">
        <v>28</v>
      </c>
    </row>
    <row r="37" spans="1:7" ht="12" customHeight="1">
      <c r="A37" s="92" t="s">
        <v>546</v>
      </c>
      <c r="B37" s="99">
        <v>130984</v>
      </c>
      <c r="C37" s="97" t="s">
        <v>656</v>
      </c>
      <c r="D37" s="105">
        <v>63387</v>
      </c>
      <c r="E37" s="97" t="s">
        <v>1154</v>
      </c>
      <c r="F37" s="105">
        <v>67597</v>
      </c>
      <c r="G37" s="97" t="s">
        <v>1155</v>
      </c>
    </row>
    <row r="38" spans="1:7" ht="12" customHeight="1">
      <c r="A38" s="92" t="s">
        <v>544</v>
      </c>
      <c r="B38" s="109">
        <v>0.88200000000000001</v>
      </c>
      <c r="C38" s="97" t="s">
        <v>121</v>
      </c>
      <c r="D38" s="106">
        <v>0.85899999999999999</v>
      </c>
      <c r="E38" s="97" t="s">
        <v>196</v>
      </c>
      <c r="F38" s="106">
        <v>0.90300000000000002</v>
      </c>
      <c r="G38" s="97" t="s">
        <v>141</v>
      </c>
    </row>
    <row r="39" spans="1:7" ht="12" customHeight="1">
      <c r="A39" s="92" t="s">
        <v>545</v>
      </c>
      <c r="B39" s="109">
        <v>0.502</v>
      </c>
      <c r="C39" s="97" t="s">
        <v>110</v>
      </c>
      <c r="D39" s="106">
        <v>0.45600000000000002</v>
      </c>
      <c r="E39" s="97" t="s">
        <v>196</v>
      </c>
      <c r="F39" s="106">
        <v>0.54600000000000004</v>
      </c>
      <c r="G39" s="97" t="s">
        <v>196</v>
      </c>
    </row>
    <row r="40" spans="1:7" ht="12" customHeight="1">
      <c r="A40" s="92" t="s">
        <v>28</v>
      </c>
      <c r="B40" s="92" t="s">
        <v>28</v>
      </c>
      <c r="C40" s="97" t="s">
        <v>28</v>
      </c>
      <c r="D40" s="97" t="s">
        <v>28</v>
      </c>
      <c r="E40" s="97" t="s">
        <v>28</v>
      </c>
      <c r="F40" s="97" t="s">
        <v>28</v>
      </c>
      <c r="G40" s="97" t="s">
        <v>28</v>
      </c>
    </row>
    <row r="41" spans="1:7" ht="12" customHeight="1">
      <c r="A41" s="92" t="s">
        <v>547</v>
      </c>
      <c r="B41" s="99">
        <v>267160</v>
      </c>
      <c r="C41" s="97" t="s">
        <v>669</v>
      </c>
      <c r="D41" s="105">
        <v>127494</v>
      </c>
      <c r="E41" s="97" t="s">
        <v>1154</v>
      </c>
      <c r="F41" s="105">
        <v>139666</v>
      </c>
      <c r="G41" s="97" t="s">
        <v>1156</v>
      </c>
    </row>
    <row r="42" spans="1:7" ht="12" customHeight="1">
      <c r="A42" s="92" t="s">
        <v>544</v>
      </c>
      <c r="B42" s="109">
        <v>0.91</v>
      </c>
      <c r="C42" s="97" t="s">
        <v>154</v>
      </c>
      <c r="D42" s="106">
        <v>0.90100000000000002</v>
      </c>
      <c r="E42" s="97" t="s">
        <v>136</v>
      </c>
      <c r="F42" s="106">
        <v>0.91800000000000004</v>
      </c>
      <c r="G42" s="97" t="s">
        <v>136</v>
      </c>
    </row>
    <row r="43" spans="1:7" ht="12" customHeight="1">
      <c r="A43" s="92" t="s">
        <v>545</v>
      </c>
      <c r="B43" s="109">
        <v>0.49</v>
      </c>
      <c r="C43" s="97" t="s">
        <v>141</v>
      </c>
      <c r="D43" s="106">
        <v>0.48899999999999999</v>
      </c>
      <c r="E43" s="97" t="s">
        <v>113</v>
      </c>
      <c r="F43" s="106">
        <v>0.49099999999999999</v>
      </c>
      <c r="G43" s="97" t="s">
        <v>121</v>
      </c>
    </row>
    <row r="44" spans="1:7" ht="12" customHeight="1">
      <c r="A44" s="92" t="s">
        <v>28</v>
      </c>
      <c r="B44" s="92" t="s">
        <v>28</v>
      </c>
      <c r="C44" s="97" t="s">
        <v>28</v>
      </c>
      <c r="D44" s="97" t="s">
        <v>28</v>
      </c>
      <c r="E44" s="97" t="s">
        <v>28</v>
      </c>
      <c r="F44" s="97" t="s">
        <v>28</v>
      </c>
      <c r="G44" s="97" t="s">
        <v>28</v>
      </c>
    </row>
    <row r="45" spans="1:7" ht="12" customHeight="1">
      <c r="A45" s="92" t="s">
        <v>548</v>
      </c>
      <c r="B45" s="99">
        <v>142801</v>
      </c>
      <c r="C45" s="97" t="s">
        <v>798</v>
      </c>
      <c r="D45" s="105">
        <v>58805</v>
      </c>
      <c r="E45" s="97" t="s">
        <v>798</v>
      </c>
      <c r="F45" s="105">
        <v>83996</v>
      </c>
      <c r="G45" s="97" t="s">
        <v>798</v>
      </c>
    </row>
    <row r="46" spans="1:7" ht="12" customHeight="1">
      <c r="A46" s="92" t="s">
        <v>544</v>
      </c>
      <c r="B46" s="109">
        <v>0.81599999999999995</v>
      </c>
      <c r="C46" s="97" t="s">
        <v>141</v>
      </c>
      <c r="D46" s="106">
        <v>0.82699999999999996</v>
      </c>
      <c r="E46" s="97" t="s">
        <v>110</v>
      </c>
      <c r="F46" s="106">
        <v>0.80800000000000005</v>
      </c>
      <c r="G46" s="97" t="s">
        <v>110</v>
      </c>
    </row>
    <row r="47" spans="1:7" ht="12" customHeight="1">
      <c r="A47" s="92" t="s">
        <v>545</v>
      </c>
      <c r="B47" s="109">
        <v>0.34699999999999998</v>
      </c>
      <c r="C47" s="97" t="s">
        <v>121</v>
      </c>
      <c r="D47" s="106">
        <v>0.41499999999999998</v>
      </c>
      <c r="E47" s="97" t="s">
        <v>196</v>
      </c>
      <c r="F47" s="106">
        <v>0.3</v>
      </c>
      <c r="G47" s="97" t="s">
        <v>110</v>
      </c>
    </row>
    <row r="48" spans="1:7" ht="12" customHeight="1">
      <c r="A48" s="92" t="s">
        <v>28</v>
      </c>
      <c r="B48" s="92" t="s">
        <v>28</v>
      </c>
      <c r="C48" s="97" t="s">
        <v>28</v>
      </c>
      <c r="D48" s="97" t="s">
        <v>28</v>
      </c>
      <c r="E48" s="97" t="s">
        <v>28</v>
      </c>
      <c r="F48" s="97" t="s">
        <v>28</v>
      </c>
      <c r="G48" s="97" t="s">
        <v>28</v>
      </c>
    </row>
    <row r="49" spans="1:7" ht="12" customHeight="1">
      <c r="A49" s="92" t="s">
        <v>549</v>
      </c>
      <c r="B49" s="92" t="s">
        <v>28</v>
      </c>
      <c r="C49" s="97" t="s">
        <v>28</v>
      </c>
      <c r="D49" s="97" t="s">
        <v>28</v>
      </c>
      <c r="E49" s="97" t="s">
        <v>28</v>
      </c>
      <c r="F49" s="97" t="s">
        <v>28</v>
      </c>
      <c r="G49" s="97" t="s">
        <v>28</v>
      </c>
    </row>
    <row r="50" spans="1:7" ht="12" customHeight="1">
      <c r="A50" s="92" t="s">
        <v>550</v>
      </c>
      <c r="B50" s="109">
        <v>0.222</v>
      </c>
      <c r="C50" s="97" t="s">
        <v>196</v>
      </c>
      <c r="D50" s="106">
        <v>0.19900000000000001</v>
      </c>
      <c r="E50" s="97" t="s">
        <v>232</v>
      </c>
      <c r="F50" s="106">
        <v>0.245</v>
      </c>
      <c r="G50" s="97" t="s">
        <v>343</v>
      </c>
    </row>
    <row r="51" spans="1:7" ht="12" customHeight="1">
      <c r="A51" s="92" t="s">
        <v>536</v>
      </c>
      <c r="B51" s="109">
        <v>0.112</v>
      </c>
      <c r="C51" s="97" t="s">
        <v>121</v>
      </c>
      <c r="D51" s="106">
        <v>9.0999999999999998E-2</v>
      </c>
      <c r="E51" s="97" t="s">
        <v>110</v>
      </c>
      <c r="F51" s="106">
        <v>0.13200000000000001</v>
      </c>
      <c r="G51" s="97" t="s">
        <v>123</v>
      </c>
    </row>
    <row r="52" spans="1:7" ht="12" customHeight="1">
      <c r="A52" s="92" t="s">
        <v>551</v>
      </c>
      <c r="B52" s="109">
        <v>7.8E-2</v>
      </c>
      <c r="C52" s="97" t="s">
        <v>154</v>
      </c>
      <c r="D52" s="106">
        <v>5.5E-2</v>
      </c>
      <c r="E52" s="97" t="s">
        <v>115</v>
      </c>
      <c r="F52" s="106">
        <v>9.7000000000000003E-2</v>
      </c>
      <c r="G52" s="97" t="s">
        <v>136</v>
      </c>
    </row>
    <row r="53" spans="1:7" ht="12" customHeight="1">
      <c r="A53" s="92" t="s">
        <v>545</v>
      </c>
      <c r="B53" s="109">
        <v>2.5000000000000001E-2</v>
      </c>
      <c r="C53" s="97" t="s">
        <v>322</v>
      </c>
      <c r="D53" s="106">
        <v>2.1999999999999999E-2</v>
      </c>
      <c r="E53" s="97" t="s">
        <v>138</v>
      </c>
      <c r="F53" s="106">
        <v>2.8000000000000001E-2</v>
      </c>
      <c r="G53" s="97" t="s">
        <v>138</v>
      </c>
    </row>
    <row r="54" spans="1:7" ht="12" customHeight="1">
      <c r="A54" s="92" t="s">
        <v>28</v>
      </c>
      <c r="B54" s="92" t="s">
        <v>28</v>
      </c>
      <c r="C54" s="97" t="s">
        <v>28</v>
      </c>
      <c r="D54" s="97" t="s">
        <v>28</v>
      </c>
      <c r="E54" s="97" t="s">
        <v>28</v>
      </c>
      <c r="F54" s="97" t="s">
        <v>28</v>
      </c>
      <c r="G54" s="97" t="s">
        <v>28</v>
      </c>
    </row>
    <row r="55" spans="1:7" ht="12" customHeight="1">
      <c r="A55" s="92" t="s">
        <v>552</v>
      </c>
      <c r="B55" s="92" t="s">
        <v>28</v>
      </c>
      <c r="C55" s="97" t="s">
        <v>28</v>
      </c>
      <c r="D55" s="97" t="s">
        <v>28</v>
      </c>
      <c r="E55" s="97" t="s">
        <v>28</v>
      </c>
      <c r="F55" s="97" t="s">
        <v>28</v>
      </c>
      <c r="G55" s="97" t="s">
        <v>28</v>
      </c>
    </row>
    <row r="56" spans="1:7" ht="12" customHeight="1">
      <c r="A56" s="92" t="s">
        <v>553</v>
      </c>
      <c r="B56" s="99">
        <v>50580</v>
      </c>
      <c r="C56" s="97" t="s">
        <v>726</v>
      </c>
      <c r="D56" s="105">
        <v>59038</v>
      </c>
      <c r="E56" s="97" t="s">
        <v>1157</v>
      </c>
      <c r="F56" s="105">
        <v>42582</v>
      </c>
      <c r="G56" s="97" t="s">
        <v>1158</v>
      </c>
    </row>
    <row r="57" spans="1:7" ht="12" customHeight="1">
      <c r="A57" s="92" t="s">
        <v>554</v>
      </c>
      <c r="B57" s="99">
        <v>20676</v>
      </c>
      <c r="C57" s="97" t="s">
        <v>868</v>
      </c>
      <c r="D57" s="105">
        <v>24078</v>
      </c>
      <c r="E57" s="97" t="s">
        <v>1016</v>
      </c>
      <c r="F57" s="105">
        <v>14932</v>
      </c>
      <c r="G57" s="97" t="s">
        <v>1159</v>
      </c>
    </row>
    <row r="58" spans="1:7" ht="12" customHeight="1">
      <c r="A58" s="92" t="s">
        <v>555</v>
      </c>
      <c r="B58" s="99">
        <v>31922</v>
      </c>
      <c r="C58" s="97" t="s">
        <v>674</v>
      </c>
      <c r="D58" s="105">
        <v>37719</v>
      </c>
      <c r="E58" s="97" t="s">
        <v>1160</v>
      </c>
      <c r="F58" s="105">
        <v>26374</v>
      </c>
      <c r="G58" s="97" t="s">
        <v>914</v>
      </c>
    </row>
    <row r="59" spans="1:7" ht="12" customHeight="1">
      <c r="A59" s="92" t="s">
        <v>556</v>
      </c>
      <c r="B59" s="99">
        <v>41141</v>
      </c>
      <c r="C59" s="97" t="s">
        <v>806</v>
      </c>
      <c r="D59" s="105">
        <v>48744</v>
      </c>
      <c r="E59" s="97" t="s">
        <v>1161</v>
      </c>
      <c r="F59" s="105">
        <v>35870</v>
      </c>
      <c r="G59" s="97" t="s">
        <v>1162</v>
      </c>
    </row>
    <row r="60" spans="1:7" ht="12" customHeight="1">
      <c r="A60" s="92" t="s">
        <v>557</v>
      </c>
      <c r="B60" s="99">
        <v>64668</v>
      </c>
      <c r="C60" s="97" t="s">
        <v>1163</v>
      </c>
      <c r="D60" s="105">
        <v>81432</v>
      </c>
      <c r="E60" s="97" t="s">
        <v>1164</v>
      </c>
      <c r="F60" s="105">
        <v>52450</v>
      </c>
      <c r="G60" s="97" t="s">
        <v>1165</v>
      </c>
    </row>
    <row r="61" spans="1:7" ht="12" customHeight="1">
      <c r="A61" s="92" t="s">
        <v>558</v>
      </c>
      <c r="B61" s="99">
        <v>92159</v>
      </c>
      <c r="C61" s="97" t="s">
        <v>1166</v>
      </c>
      <c r="D61" s="105">
        <v>123391</v>
      </c>
      <c r="E61" s="97" t="s">
        <v>1167</v>
      </c>
      <c r="F61" s="105">
        <v>74146</v>
      </c>
      <c r="G61" s="97" t="s">
        <v>1168</v>
      </c>
    </row>
    <row r="62" spans="1:7" ht="12" customHeight="1">
      <c r="A62" s="92" t="s">
        <v>28</v>
      </c>
      <c r="B62" s="92" t="s">
        <v>28</v>
      </c>
      <c r="C62" s="97" t="s">
        <v>28</v>
      </c>
      <c r="D62" s="97" t="s">
        <v>28</v>
      </c>
      <c r="E62" s="97" t="s">
        <v>28</v>
      </c>
      <c r="F62" s="97" t="s">
        <v>28</v>
      </c>
      <c r="G62" s="97" t="s">
        <v>28</v>
      </c>
    </row>
    <row r="63" spans="1:7" ht="12" customHeight="1">
      <c r="A63" s="92" t="s">
        <v>559</v>
      </c>
      <c r="B63" s="92" t="s">
        <v>28</v>
      </c>
      <c r="C63" s="97" t="s">
        <v>28</v>
      </c>
      <c r="D63" s="97" t="s">
        <v>28</v>
      </c>
      <c r="E63" s="97" t="s">
        <v>28</v>
      </c>
      <c r="F63" s="97" t="s">
        <v>28</v>
      </c>
      <c r="G63" s="97" t="s">
        <v>28</v>
      </c>
    </row>
    <row r="64" spans="1:7" ht="12" customHeight="1">
      <c r="A64" s="92" t="s">
        <v>560</v>
      </c>
      <c r="B64" s="109">
        <v>5.1999999999999998E-2</v>
      </c>
      <c r="C64" s="97" t="s">
        <v>108</v>
      </c>
      <c r="D64" s="97" t="s">
        <v>108</v>
      </c>
      <c r="E64" s="97" t="s">
        <v>108</v>
      </c>
      <c r="F64" s="97" t="s">
        <v>108</v>
      </c>
      <c r="G64" s="97" t="s">
        <v>108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"/>
    </sheetView>
  </sheetViews>
  <sheetFormatPr defaultRowHeight="15"/>
  <cols>
    <col min="1" max="1" width="28.5703125" style="78" customWidth="1"/>
    <col min="2" max="2" width="32.28515625" style="78" customWidth="1"/>
    <col min="3" max="3" width="27.7109375" style="78" customWidth="1"/>
    <col min="4" max="16384" width="9.140625" style="78"/>
  </cols>
  <sheetData>
    <row r="1" spans="1:3" ht="30">
      <c r="A1" s="77" t="s">
        <v>785</v>
      </c>
      <c r="B1" s="77" t="s">
        <v>786</v>
      </c>
      <c r="C1" s="77" t="s">
        <v>787</v>
      </c>
    </row>
    <row r="2" spans="1:3">
      <c r="A2" s="80">
        <v>0.27300000000000002</v>
      </c>
      <c r="B2" s="80">
        <v>8.5999999999999993E-2</v>
      </c>
      <c r="C2" s="80">
        <v>0.28899999999999998</v>
      </c>
    </row>
    <row r="4" spans="1:3">
      <c r="A4" s="81" t="s">
        <v>1180</v>
      </c>
    </row>
    <row r="5" spans="1:3">
      <c r="A5" s="81" t="s">
        <v>1181</v>
      </c>
    </row>
    <row r="7" spans="1:3">
      <c r="A7" s="78" t="s">
        <v>788</v>
      </c>
      <c r="B7" s="79" t="s">
        <v>789</v>
      </c>
    </row>
  </sheetData>
  <hyperlinks>
    <hyperlink ref="B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activeCell="E4" sqref="E4"/>
    </sheetView>
  </sheetViews>
  <sheetFormatPr defaultRowHeight="12.75"/>
  <cols>
    <col min="1" max="1" width="10.85546875" style="2" customWidth="1"/>
    <col min="2" max="2" width="58.28515625" style="2" customWidth="1"/>
    <col min="3" max="3" width="22.140625" style="2" customWidth="1"/>
    <col min="4" max="4" width="24.140625" style="2" customWidth="1"/>
    <col min="5" max="5" width="32.7109375" style="2" customWidth="1"/>
    <col min="6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5" ht="12" customHeight="1">
      <c r="A1" s="115"/>
      <c r="B1" s="116"/>
      <c r="C1" s="68" t="s">
        <v>29</v>
      </c>
      <c r="D1" s="68" t="s">
        <v>777</v>
      </c>
      <c r="E1" s="69" t="s">
        <v>778</v>
      </c>
    </row>
    <row r="2" spans="1:5" ht="12" customHeight="1" thickBot="1">
      <c r="A2" s="117" t="s">
        <v>31</v>
      </c>
      <c r="B2" s="118"/>
      <c r="C2" s="61">
        <f>C42</f>
        <v>956283</v>
      </c>
      <c r="D2" s="62">
        <f t="shared" ref="D2:D16" si="0">C2/$C$2</f>
        <v>1</v>
      </c>
      <c r="E2" s="70"/>
    </row>
    <row r="3" spans="1:5" ht="12" customHeight="1">
      <c r="A3" s="119" t="s">
        <v>780</v>
      </c>
      <c r="B3" s="63" t="s">
        <v>751</v>
      </c>
      <c r="C3" s="100">
        <v>542720</v>
      </c>
      <c r="D3" s="64">
        <f t="shared" si="0"/>
        <v>0.56753074142277971</v>
      </c>
      <c r="E3" s="71">
        <f>D3^2</f>
        <v>0.32209114245989007</v>
      </c>
    </row>
    <row r="4" spans="1:5" ht="12" customHeight="1">
      <c r="A4" s="119"/>
      <c r="B4" s="65" t="s">
        <v>753</v>
      </c>
      <c r="C4" s="100">
        <v>127353</v>
      </c>
      <c r="D4" s="66">
        <f t="shared" si="0"/>
        <v>0.1331750119995859</v>
      </c>
      <c r="E4" s="72">
        <f t="shared" ref="E4:E9" si="1">D4^2</f>
        <v>1.7735583821089848E-2</v>
      </c>
    </row>
    <row r="5" spans="1:5" ht="12" customHeight="1">
      <c r="A5" s="119"/>
      <c r="B5" s="65" t="s">
        <v>755</v>
      </c>
      <c r="C5" s="101">
        <v>853</v>
      </c>
      <c r="D5" s="66">
        <f t="shared" si="0"/>
        <v>8.9199536120583556E-4</v>
      </c>
      <c r="E5" s="72">
        <f t="shared" si="1"/>
        <v>7.9565572441272905E-7</v>
      </c>
    </row>
    <row r="6" spans="1:5" ht="12" customHeight="1">
      <c r="A6" s="119"/>
      <c r="B6" s="65" t="s">
        <v>757</v>
      </c>
      <c r="C6" s="100">
        <v>51658</v>
      </c>
      <c r="D6" s="66">
        <f t="shared" si="0"/>
        <v>5.4019573703600297E-2</v>
      </c>
      <c r="E6" s="72">
        <f t="shared" si="1"/>
        <v>2.9181143431187048E-3</v>
      </c>
    </row>
    <row r="7" spans="1:5" ht="12" customHeight="1">
      <c r="A7" s="119"/>
      <c r="B7" s="65" t="s">
        <v>759</v>
      </c>
      <c r="C7" s="101">
        <v>50</v>
      </c>
      <c r="D7" s="66">
        <f t="shared" si="0"/>
        <v>5.2285777327422948E-5</v>
      </c>
      <c r="E7" s="72">
        <f t="shared" si="1"/>
        <v>2.7338025107328556E-9</v>
      </c>
    </row>
    <row r="8" spans="1:5" ht="12" customHeight="1">
      <c r="A8" s="119"/>
      <c r="B8" s="65" t="s">
        <v>761</v>
      </c>
      <c r="C8" s="100">
        <v>3255</v>
      </c>
      <c r="D8" s="66">
        <f t="shared" si="0"/>
        <v>3.4038041040152338E-3</v>
      </c>
      <c r="E8" s="72">
        <f t="shared" si="1"/>
        <v>1.1585882378510948E-5</v>
      </c>
    </row>
    <row r="9" spans="1:5" ht="12" customHeight="1" thickBot="1">
      <c r="A9" s="120"/>
      <c r="B9" s="67" t="s">
        <v>763</v>
      </c>
      <c r="C9" s="102">
        <v>16738</v>
      </c>
      <c r="D9" s="62">
        <f t="shared" si="0"/>
        <v>1.7503186818128107E-2</v>
      </c>
      <c r="E9" s="73">
        <f t="shared" si="1"/>
        <v>3.0636154879029354E-4</v>
      </c>
    </row>
    <row r="10" spans="1:5" ht="12" customHeight="1">
      <c r="A10" s="121" t="s">
        <v>781</v>
      </c>
      <c r="B10" s="63" t="s">
        <v>765</v>
      </c>
      <c r="C10" s="100">
        <v>98201</v>
      </c>
      <c r="D10" s="64">
        <f t="shared" si="0"/>
        <v>0.10269031238660523</v>
      </c>
      <c r="E10" s="71">
        <f>D10^2</f>
        <v>1.0545300258058566E-2</v>
      </c>
    </row>
    <row r="11" spans="1:5" ht="12" customHeight="1">
      <c r="A11" s="119"/>
      <c r="B11" s="65" t="s">
        <v>767</v>
      </c>
      <c r="C11" s="100">
        <v>8550</v>
      </c>
      <c r="D11" s="66">
        <f t="shared" si="0"/>
        <v>8.9408679229893238E-3</v>
      </c>
      <c r="E11" s="72">
        <f>D11^2</f>
        <v>7.9939119216339418E-5</v>
      </c>
    </row>
    <row r="12" spans="1:5" ht="12" customHeight="1">
      <c r="A12" s="119"/>
      <c r="B12" s="65" t="s">
        <v>769</v>
      </c>
      <c r="C12" s="100">
        <v>1296</v>
      </c>
      <c r="D12" s="66">
        <f t="shared" si="0"/>
        <v>1.3552473483268029E-3</v>
      </c>
      <c r="E12" s="72">
        <f t="shared" ref="E12:E16" si="2">D12^2</f>
        <v>1.8366953751468306E-6</v>
      </c>
    </row>
    <row r="13" spans="1:5" ht="12" customHeight="1">
      <c r="A13" s="119"/>
      <c r="B13" s="65" t="s">
        <v>771</v>
      </c>
      <c r="C13" s="101">
        <v>438</v>
      </c>
      <c r="D13" s="66">
        <f t="shared" si="0"/>
        <v>4.5802340938822504E-4</v>
      </c>
      <c r="E13" s="72">
        <f t="shared" si="2"/>
        <v>2.0978544354761359E-7</v>
      </c>
    </row>
    <row r="14" spans="1:5" ht="12" customHeight="1">
      <c r="A14" s="119"/>
      <c r="B14" s="65" t="s">
        <v>773</v>
      </c>
      <c r="C14" s="101">
        <v>30</v>
      </c>
      <c r="D14" s="66">
        <f t="shared" si="0"/>
        <v>3.1371466396453767E-5</v>
      </c>
      <c r="E14" s="72">
        <f t="shared" si="2"/>
        <v>9.8416890386382783E-10</v>
      </c>
    </row>
    <row r="15" spans="1:5" ht="12" customHeight="1">
      <c r="A15" s="119"/>
      <c r="B15" s="65" t="s">
        <v>775</v>
      </c>
      <c r="C15" s="100">
        <v>92838</v>
      </c>
      <c r="D15" s="66">
        <f t="shared" si="0"/>
        <v>9.7082139910465839E-2</v>
      </c>
      <c r="E15" s="72">
        <f t="shared" si="2"/>
        <v>9.4249418895952647E-3</v>
      </c>
    </row>
    <row r="16" spans="1:5" ht="12" customHeight="1">
      <c r="A16" s="122"/>
      <c r="B16" s="65" t="s">
        <v>776</v>
      </c>
      <c r="C16" s="100">
        <v>12303</v>
      </c>
      <c r="D16" s="66">
        <f t="shared" si="0"/>
        <v>1.2865438369185691E-2</v>
      </c>
      <c r="E16" s="72">
        <f t="shared" si="2"/>
        <v>1.6551950443131536E-4</v>
      </c>
    </row>
    <row r="17" spans="1:6" ht="18.75" thickBot="1">
      <c r="A17" s="74"/>
      <c r="B17" s="75"/>
      <c r="C17" s="75"/>
      <c r="D17" s="76" t="s">
        <v>779</v>
      </c>
      <c r="E17" s="83">
        <f>(1-SUM(E3:E16))*100</f>
        <v>63.671866531891652</v>
      </c>
    </row>
    <row r="19" spans="1:6" ht="18.75">
      <c r="A19" s="57" t="s">
        <v>747</v>
      </c>
      <c r="C19" t="s">
        <v>783</v>
      </c>
      <c r="D19" s="4" t="s">
        <v>784</v>
      </c>
      <c r="F19"/>
    </row>
    <row r="20" spans="1:6" ht="16.5">
      <c r="A20" s="58" t="s">
        <v>748</v>
      </c>
      <c r="D20"/>
      <c r="E20"/>
      <c r="F20"/>
    </row>
    <row r="21" spans="1:6" ht="18">
      <c r="A21" s="59" t="s">
        <v>749</v>
      </c>
    </row>
    <row r="22" spans="1:6" ht="18">
      <c r="A22" s="59" t="s">
        <v>750</v>
      </c>
    </row>
    <row r="23" spans="1:6" ht="18">
      <c r="A23" s="59" t="s">
        <v>752</v>
      </c>
    </row>
    <row r="24" spans="1:6" ht="18">
      <c r="A24" s="59" t="s">
        <v>754</v>
      </c>
    </row>
    <row r="25" spans="1:6" ht="18">
      <c r="A25" s="59" t="s">
        <v>756</v>
      </c>
    </row>
    <row r="26" spans="1:6" ht="18">
      <c r="A26" s="59" t="s">
        <v>758</v>
      </c>
    </row>
    <row r="27" spans="1:6" ht="18">
      <c r="A27" s="59" t="s">
        <v>760</v>
      </c>
    </row>
    <row r="28" spans="1:6" ht="16.5">
      <c r="A28" s="59" t="s">
        <v>762</v>
      </c>
    </row>
    <row r="29" spans="1:6" ht="18">
      <c r="A29" s="59" t="s">
        <v>764</v>
      </c>
    </row>
    <row r="30" spans="1:6" ht="18">
      <c r="A30" s="59" t="s">
        <v>766</v>
      </c>
    </row>
    <row r="31" spans="1:6" ht="18">
      <c r="A31" s="59" t="s">
        <v>768</v>
      </c>
    </row>
    <row r="32" spans="1:6" ht="18">
      <c r="A32" s="59" t="s">
        <v>770</v>
      </c>
    </row>
    <row r="33" spans="1:4" ht="18">
      <c r="A33" s="59" t="s">
        <v>772</v>
      </c>
    </row>
    <row r="34" spans="1:4" ht="18">
      <c r="A34" s="59" t="s">
        <v>774</v>
      </c>
    </row>
    <row r="35" spans="1:4" ht="18">
      <c r="A35" s="60" t="s">
        <v>782</v>
      </c>
    </row>
    <row r="36" spans="1:4" ht="16.5">
      <c r="A36" s="59"/>
    </row>
    <row r="38" spans="1:4" ht="12" customHeight="1">
      <c r="B38" s="8" t="s">
        <v>602</v>
      </c>
      <c r="C38" s="8"/>
      <c r="D38" s="36"/>
    </row>
    <row r="39" spans="1:4" ht="12" customHeight="1">
      <c r="B39" s="8" t="s">
        <v>27</v>
      </c>
      <c r="C39" s="8"/>
      <c r="D39" s="36"/>
    </row>
    <row r="40" spans="1:4">
      <c r="B40" s="94" t="s">
        <v>28</v>
      </c>
      <c r="C40" s="93" t="s">
        <v>797</v>
      </c>
      <c r="D40" s="95"/>
    </row>
    <row r="41" spans="1:4">
      <c r="B41" s="96"/>
      <c r="C41" s="92" t="s">
        <v>29</v>
      </c>
      <c r="D41" s="97" t="s">
        <v>30</v>
      </c>
    </row>
    <row r="42" spans="1:4">
      <c r="B42" s="92" t="s">
        <v>31</v>
      </c>
      <c r="C42" s="99">
        <v>956283</v>
      </c>
      <c r="D42" s="97" t="s">
        <v>798</v>
      </c>
    </row>
    <row r="43" spans="1:4">
      <c r="B43" s="92" t="s">
        <v>603</v>
      </c>
      <c r="C43" s="99">
        <v>742627</v>
      </c>
      <c r="D43" s="97" t="s">
        <v>798</v>
      </c>
    </row>
    <row r="44" spans="1:4">
      <c r="B44" s="92" t="s">
        <v>604</v>
      </c>
      <c r="C44" s="99">
        <v>542720</v>
      </c>
      <c r="D44" s="97" t="s">
        <v>745</v>
      </c>
    </row>
    <row r="45" spans="1:4">
      <c r="B45" s="92" t="s">
        <v>605</v>
      </c>
      <c r="C45" s="99">
        <v>127353</v>
      </c>
      <c r="D45" s="97" t="s">
        <v>826</v>
      </c>
    </row>
    <row r="46" spans="1:4">
      <c r="B46" s="92" t="s">
        <v>606</v>
      </c>
      <c r="C46" s="98">
        <v>853</v>
      </c>
      <c r="D46" s="97" t="s">
        <v>827</v>
      </c>
    </row>
    <row r="47" spans="1:4">
      <c r="B47" s="92" t="s">
        <v>607</v>
      </c>
      <c r="C47" s="99">
        <v>51658</v>
      </c>
      <c r="D47" s="97" t="s">
        <v>828</v>
      </c>
    </row>
    <row r="48" spans="1:4">
      <c r="B48" s="92" t="s">
        <v>608</v>
      </c>
      <c r="C48" s="98">
        <v>50</v>
      </c>
      <c r="D48" s="97" t="s">
        <v>817</v>
      </c>
    </row>
    <row r="49" spans="2:4">
      <c r="B49" s="92" t="s">
        <v>609</v>
      </c>
      <c r="C49" s="99">
        <v>3255</v>
      </c>
      <c r="D49" s="97" t="s">
        <v>725</v>
      </c>
    </row>
    <row r="50" spans="2:4">
      <c r="B50" s="92" t="s">
        <v>610</v>
      </c>
      <c r="C50" s="99">
        <v>16738</v>
      </c>
      <c r="D50" s="97" t="s">
        <v>829</v>
      </c>
    </row>
    <row r="51" spans="2:4">
      <c r="B51" s="92" t="s">
        <v>611</v>
      </c>
      <c r="C51" s="99">
        <v>1849</v>
      </c>
      <c r="D51" s="97" t="s">
        <v>678</v>
      </c>
    </row>
    <row r="52" spans="2:4">
      <c r="B52" s="92" t="s">
        <v>612</v>
      </c>
      <c r="C52" s="99">
        <v>14889</v>
      </c>
      <c r="D52" s="97" t="s">
        <v>830</v>
      </c>
    </row>
    <row r="53" spans="2:4">
      <c r="B53" s="92" t="s">
        <v>613</v>
      </c>
      <c r="C53" s="99">
        <v>213656</v>
      </c>
      <c r="D53" s="97" t="s">
        <v>798</v>
      </c>
    </row>
    <row r="54" spans="2:4">
      <c r="B54" s="92" t="s">
        <v>604</v>
      </c>
      <c r="C54" s="99">
        <v>98201</v>
      </c>
      <c r="D54" s="97" t="s">
        <v>831</v>
      </c>
    </row>
    <row r="55" spans="2:4">
      <c r="B55" s="92" t="s">
        <v>605</v>
      </c>
      <c r="C55" s="99">
        <v>8550</v>
      </c>
      <c r="D55" s="97" t="s">
        <v>832</v>
      </c>
    </row>
    <row r="56" spans="2:4">
      <c r="B56" s="92" t="s">
        <v>606</v>
      </c>
      <c r="C56" s="99">
        <v>1296</v>
      </c>
      <c r="D56" s="97" t="s">
        <v>833</v>
      </c>
    </row>
    <row r="57" spans="2:4">
      <c r="B57" s="92" t="s">
        <v>607</v>
      </c>
      <c r="C57" s="98">
        <v>438</v>
      </c>
      <c r="D57" s="97" t="s">
        <v>87</v>
      </c>
    </row>
    <row r="58" spans="2:4">
      <c r="B58" s="92" t="s">
        <v>608</v>
      </c>
      <c r="C58" s="98">
        <v>30</v>
      </c>
      <c r="D58" s="97" t="s">
        <v>718</v>
      </c>
    </row>
    <row r="59" spans="2:4">
      <c r="B59" s="92" t="s">
        <v>609</v>
      </c>
      <c r="C59" s="99">
        <v>92838</v>
      </c>
      <c r="D59" s="97" t="s">
        <v>834</v>
      </c>
    </row>
    <row r="60" spans="2:4">
      <c r="B60" s="92" t="s">
        <v>610</v>
      </c>
      <c r="C60" s="99">
        <v>12303</v>
      </c>
      <c r="D60" s="97" t="s">
        <v>835</v>
      </c>
    </row>
    <row r="61" spans="2:4">
      <c r="B61" s="92" t="s">
        <v>611</v>
      </c>
      <c r="C61" s="99">
        <v>6101</v>
      </c>
      <c r="D61" s="97" t="s">
        <v>836</v>
      </c>
    </row>
    <row r="62" spans="2:4">
      <c r="B62" s="92" t="s">
        <v>612</v>
      </c>
      <c r="C62" s="99">
        <v>6202</v>
      </c>
      <c r="D62" s="97" t="s">
        <v>837</v>
      </c>
    </row>
  </sheetData>
  <mergeCells count="4">
    <mergeCell ref="A1:B1"/>
    <mergeCell ref="A2:B2"/>
    <mergeCell ref="A3:A9"/>
    <mergeCell ref="A10:A16"/>
  </mergeCells>
  <hyperlinks>
    <hyperlink ref="D1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C32" sqref="C32"/>
    </sheetView>
  </sheetViews>
  <sheetFormatPr defaultRowHeight="12.75"/>
  <cols>
    <col min="1" max="1" width="27.5703125" style="2" customWidth="1"/>
    <col min="2" max="2" width="11.140625" style="2" customWidth="1"/>
    <col min="3" max="5" width="11.42578125" style="2" customWidth="1"/>
    <col min="6" max="6" width="9.140625" style="2"/>
    <col min="7" max="7" width="25.140625" style="2" bestFit="1" customWidth="1"/>
    <col min="8" max="8" width="8.140625" style="2" bestFit="1" customWidth="1"/>
    <col min="9" max="9" width="8" style="2" bestFit="1" customWidth="1"/>
    <col min="10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9" t="s">
        <v>634</v>
      </c>
      <c r="B2" s="10" t="s">
        <v>635</v>
      </c>
      <c r="C2" s="11" t="s">
        <v>104</v>
      </c>
    </row>
    <row r="3" spans="1:5">
      <c r="A3" s="12" t="s">
        <v>642</v>
      </c>
      <c r="B3" s="13">
        <f>B55</f>
        <v>956283</v>
      </c>
      <c r="C3" s="14">
        <f t="shared" ref="C3:C8" si="0">B3/$B$3</f>
        <v>1</v>
      </c>
    </row>
    <row r="4" spans="1:5">
      <c r="A4" s="12" t="s">
        <v>636</v>
      </c>
      <c r="B4" s="13">
        <f>B60</f>
        <v>640921</v>
      </c>
      <c r="C4" s="14">
        <f t="shared" si="0"/>
        <v>0.6702210538093849</v>
      </c>
    </row>
    <row r="5" spans="1:5">
      <c r="A5" s="12" t="s">
        <v>637</v>
      </c>
      <c r="B5" s="13">
        <f>B61</f>
        <v>135903</v>
      </c>
      <c r="C5" s="14">
        <f t="shared" si="0"/>
        <v>0.14211587992257521</v>
      </c>
    </row>
    <row r="6" spans="1:5">
      <c r="A6" s="12" t="s">
        <v>638</v>
      </c>
      <c r="B6" s="13">
        <f>B67</f>
        <v>52096</v>
      </c>
      <c r="C6" s="14">
        <f t="shared" si="0"/>
        <v>5.4477597112988517E-2</v>
      </c>
    </row>
    <row r="7" spans="1:5">
      <c r="A7" s="12" t="s">
        <v>639</v>
      </c>
      <c r="B7" s="13">
        <f>B62+B75+B80</f>
        <v>98322</v>
      </c>
      <c r="C7" s="14">
        <f t="shared" si="0"/>
        <v>0.10281684396773759</v>
      </c>
    </row>
    <row r="8" spans="1:5">
      <c r="A8" s="12" t="s">
        <v>640</v>
      </c>
      <c r="B8" s="13">
        <f>B81</f>
        <v>29041</v>
      </c>
      <c r="C8" s="14">
        <f t="shared" si="0"/>
        <v>3.0368625187313796E-2</v>
      </c>
    </row>
    <row r="9" spans="1:5">
      <c r="A9" s="12"/>
      <c r="B9" s="32"/>
      <c r="C9" s="33"/>
    </row>
    <row r="10" spans="1:5">
      <c r="A10" s="12" t="s">
        <v>641</v>
      </c>
      <c r="B10" s="34" t="s">
        <v>635</v>
      </c>
      <c r="C10" s="35" t="s">
        <v>104</v>
      </c>
    </row>
    <row r="11" spans="1:5">
      <c r="A11" s="12" t="s">
        <v>643</v>
      </c>
      <c r="B11" s="13">
        <f>B98</f>
        <v>213656</v>
      </c>
      <c r="C11" s="14">
        <f>B11/$B$3</f>
        <v>0.22342340081335754</v>
      </c>
    </row>
    <row r="12" spans="1:5" ht="13.5" thickBot="1">
      <c r="A12" s="15" t="s">
        <v>644</v>
      </c>
      <c r="B12" s="16">
        <f>B103</f>
        <v>742627</v>
      </c>
      <c r="C12" s="17">
        <f>B12/$B$3</f>
        <v>0.77657659918664246</v>
      </c>
    </row>
    <row r="16" spans="1:5" ht="12" customHeight="1">
      <c r="A16" s="8" t="s">
        <v>391</v>
      </c>
      <c r="B16" s="5"/>
      <c r="C16" s="3"/>
      <c r="D16" s="3"/>
      <c r="E16" s="3"/>
    </row>
    <row r="17" spans="1:5" ht="12" customHeight="1">
      <c r="A17" s="7" t="s">
        <v>27</v>
      </c>
      <c r="B17" s="6"/>
      <c r="C17" s="3"/>
      <c r="D17" s="3"/>
      <c r="E17" s="3"/>
    </row>
    <row r="18" spans="1:5" ht="12" customHeight="1">
      <c r="A18" s="94" t="s">
        <v>103</v>
      </c>
      <c r="B18" s="93" t="s">
        <v>797</v>
      </c>
      <c r="C18" s="103"/>
      <c r="D18" s="103"/>
      <c r="E18" s="95"/>
    </row>
    <row r="19" spans="1:5" ht="12" customHeight="1">
      <c r="A19" s="96"/>
      <c r="B19" s="92" t="s">
        <v>29</v>
      </c>
      <c r="C19" s="97" t="s">
        <v>30</v>
      </c>
      <c r="D19" s="97" t="s">
        <v>104</v>
      </c>
      <c r="E19" s="97" t="s">
        <v>105</v>
      </c>
    </row>
    <row r="20" spans="1:5" ht="12" customHeight="1">
      <c r="A20" s="92" t="s">
        <v>392</v>
      </c>
      <c r="B20" s="92" t="s">
        <v>28</v>
      </c>
      <c r="C20" s="97" t="s">
        <v>28</v>
      </c>
      <c r="D20" s="97" t="s">
        <v>28</v>
      </c>
      <c r="E20" s="97" t="s">
        <v>28</v>
      </c>
    </row>
    <row r="21" spans="1:5" ht="12" customHeight="1">
      <c r="A21" s="92" t="s">
        <v>393</v>
      </c>
      <c r="B21" s="99">
        <v>956283</v>
      </c>
      <c r="C21" s="97" t="s">
        <v>798</v>
      </c>
      <c r="D21" s="105">
        <v>956283</v>
      </c>
      <c r="E21" s="97" t="s">
        <v>108</v>
      </c>
    </row>
    <row r="22" spans="1:5" ht="12" customHeight="1">
      <c r="A22" s="92" t="s">
        <v>394</v>
      </c>
      <c r="B22" s="99">
        <v>460811</v>
      </c>
      <c r="C22" s="97" t="s">
        <v>688</v>
      </c>
      <c r="D22" s="106">
        <v>0.48199999999999998</v>
      </c>
      <c r="E22" s="97" t="s">
        <v>117</v>
      </c>
    </row>
    <row r="23" spans="1:5" ht="12" customHeight="1">
      <c r="A23" s="92" t="s">
        <v>395</v>
      </c>
      <c r="B23" s="99">
        <v>495472</v>
      </c>
      <c r="C23" s="97" t="s">
        <v>688</v>
      </c>
      <c r="D23" s="106">
        <v>0.51800000000000002</v>
      </c>
      <c r="E23" s="97" t="s">
        <v>117</v>
      </c>
    </row>
    <row r="24" spans="1:5" ht="12" customHeight="1">
      <c r="A24" s="92" t="s">
        <v>28</v>
      </c>
      <c r="B24" s="92" t="s">
        <v>28</v>
      </c>
      <c r="C24" s="97" t="s">
        <v>28</v>
      </c>
      <c r="D24" s="97" t="s">
        <v>28</v>
      </c>
      <c r="E24" s="97" t="s">
        <v>28</v>
      </c>
    </row>
    <row r="25" spans="1:5" ht="12" customHeight="1">
      <c r="A25" s="92" t="s">
        <v>396</v>
      </c>
      <c r="B25" s="99">
        <v>56607</v>
      </c>
      <c r="C25" s="97" t="s">
        <v>659</v>
      </c>
      <c r="D25" s="106">
        <v>5.8999999999999997E-2</v>
      </c>
      <c r="E25" s="97" t="s">
        <v>117</v>
      </c>
    </row>
    <row r="26" spans="1:5" ht="12" customHeight="1">
      <c r="A26" s="92" t="s">
        <v>397</v>
      </c>
      <c r="B26" s="99">
        <v>63314</v>
      </c>
      <c r="C26" s="97" t="s">
        <v>838</v>
      </c>
      <c r="D26" s="106">
        <v>6.6000000000000003E-2</v>
      </c>
      <c r="E26" s="97" t="s">
        <v>117</v>
      </c>
    </row>
    <row r="27" spans="1:5" ht="12" customHeight="1">
      <c r="A27" s="92" t="s">
        <v>398</v>
      </c>
      <c r="B27" s="99">
        <v>64757</v>
      </c>
      <c r="C27" s="97" t="s">
        <v>839</v>
      </c>
      <c r="D27" s="106">
        <v>6.8000000000000005E-2</v>
      </c>
      <c r="E27" s="97" t="s">
        <v>117</v>
      </c>
    </row>
    <row r="28" spans="1:5" ht="12" customHeight="1">
      <c r="A28" s="92" t="s">
        <v>399</v>
      </c>
      <c r="B28" s="99">
        <v>67237</v>
      </c>
      <c r="C28" s="97" t="s">
        <v>840</v>
      </c>
      <c r="D28" s="106">
        <v>7.0000000000000007E-2</v>
      </c>
      <c r="E28" s="97" t="s">
        <v>117</v>
      </c>
    </row>
    <row r="29" spans="1:5" ht="12" customHeight="1">
      <c r="A29" s="92" t="s">
        <v>400</v>
      </c>
      <c r="B29" s="99">
        <v>54462</v>
      </c>
      <c r="C29" s="97" t="s">
        <v>709</v>
      </c>
      <c r="D29" s="106">
        <v>5.7000000000000002E-2</v>
      </c>
      <c r="E29" s="97" t="s">
        <v>117</v>
      </c>
    </row>
    <row r="30" spans="1:5" ht="12" customHeight="1">
      <c r="A30" s="92" t="s">
        <v>401</v>
      </c>
      <c r="B30" s="99">
        <v>108961</v>
      </c>
      <c r="C30" s="97" t="s">
        <v>715</v>
      </c>
      <c r="D30" s="106">
        <v>0.114</v>
      </c>
      <c r="E30" s="97" t="s">
        <v>117</v>
      </c>
    </row>
    <row r="31" spans="1:5" ht="12" customHeight="1">
      <c r="A31" s="92" t="s">
        <v>402</v>
      </c>
      <c r="B31" s="99">
        <v>130984</v>
      </c>
      <c r="C31" s="97" t="s">
        <v>656</v>
      </c>
      <c r="D31" s="106">
        <v>0.13700000000000001</v>
      </c>
      <c r="E31" s="97" t="s">
        <v>117</v>
      </c>
    </row>
    <row r="32" spans="1:5" ht="12" customHeight="1">
      <c r="A32" s="92" t="s">
        <v>403</v>
      </c>
      <c r="B32" s="99">
        <v>148919</v>
      </c>
      <c r="C32" s="97" t="s">
        <v>664</v>
      </c>
      <c r="D32" s="106">
        <v>0.156</v>
      </c>
      <c r="E32" s="97" t="s">
        <v>117</v>
      </c>
    </row>
    <row r="33" spans="1:5" ht="12" customHeight="1">
      <c r="A33" s="92" t="s">
        <v>404</v>
      </c>
      <c r="B33" s="99">
        <v>64672</v>
      </c>
      <c r="C33" s="97" t="s">
        <v>841</v>
      </c>
      <c r="D33" s="106">
        <v>6.8000000000000005E-2</v>
      </c>
      <c r="E33" s="97" t="s">
        <v>117</v>
      </c>
    </row>
    <row r="34" spans="1:5" ht="12" customHeight="1">
      <c r="A34" s="92" t="s">
        <v>405</v>
      </c>
      <c r="B34" s="99">
        <v>53569</v>
      </c>
      <c r="C34" s="97" t="s">
        <v>842</v>
      </c>
      <c r="D34" s="106">
        <v>5.6000000000000001E-2</v>
      </c>
      <c r="E34" s="97" t="s">
        <v>117</v>
      </c>
    </row>
    <row r="35" spans="1:5" ht="12" customHeight="1">
      <c r="A35" s="92" t="s">
        <v>406</v>
      </c>
      <c r="B35" s="99">
        <v>71751</v>
      </c>
      <c r="C35" s="97" t="s">
        <v>813</v>
      </c>
      <c r="D35" s="106">
        <v>7.4999999999999997E-2</v>
      </c>
      <c r="E35" s="97" t="s">
        <v>117</v>
      </c>
    </row>
    <row r="36" spans="1:5" ht="12" customHeight="1">
      <c r="A36" s="92" t="s">
        <v>407</v>
      </c>
      <c r="B36" s="99">
        <v>47733</v>
      </c>
      <c r="C36" s="97" t="s">
        <v>710</v>
      </c>
      <c r="D36" s="106">
        <v>0.05</v>
      </c>
      <c r="E36" s="97" t="s">
        <v>117</v>
      </c>
    </row>
    <row r="37" spans="1:5" ht="12" customHeight="1">
      <c r="A37" s="92" t="s">
        <v>408</v>
      </c>
      <c r="B37" s="99">
        <v>23317</v>
      </c>
      <c r="C37" s="97" t="s">
        <v>843</v>
      </c>
      <c r="D37" s="106">
        <v>2.4E-2</v>
      </c>
      <c r="E37" s="97" t="s">
        <v>117</v>
      </c>
    </row>
    <row r="38" spans="1:5" ht="12" customHeight="1">
      <c r="A38" s="92" t="s">
        <v>28</v>
      </c>
      <c r="B38" s="92" t="s">
        <v>28</v>
      </c>
      <c r="C38" s="97" t="s">
        <v>28</v>
      </c>
      <c r="D38" s="97" t="s">
        <v>28</v>
      </c>
      <c r="E38" s="97" t="s">
        <v>28</v>
      </c>
    </row>
    <row r="39" spans="1:5" ht="12" customHeight="1">
      <c r="A39" s="92" t="s">
        <v>409</v>
      </c>
      <c r="B39" s="98">
        <v>40.200000000000003</v>
      </c>
      <c r="C39" s="97" t="s">
        <v>117</v>
      </c>
      <c r="D39" s="97" t="s">
        <v>108</v>
      </c>
      <c r="E39" s="97" t="s">
        <v>108</v>
      </c>
    </row>
    <row r="40" spans="1:5" ht="12" customHeight="1">
      <c r="A40" s="92" t="s">
        <v>28</v>
      </c>
      <c r="B40" s="92" t="s">
        <v>28</v>
      </c>
      <c r="C40" s="97" t="s">
        <v>28</v>
      </c>
      <c r="D40" s="97" t="s">
        <v>28</v>
      </c>
      <c r="E40" s="97" t="s">
        <v>28</v>
      </c>
    </row>
    <row r="41" spans="1:5" ht="12" customHeight="1">
      <c r="A41" s="92" t="s">
        <v>410</v>
      </c>
      <c r="B41" s="99">
        <v>729997</v>
      </c>
      <c r="C41" s="97" t="s">
        <v>798</v>
      </c>
      <c r="D41" s="106">
        <v>0.76300000000000001</v>
      </c>
      <c r="E41" s="97" t="s">
        <v>798</v>
      </c>
    </row>
    <row r="42" spans="1:5" ht="12" customHeight="1">
      <c r="A42" s="92" t="s">
        <v>411</v>
      </c>
      <c r="B42" s="99">
        <v>693058</v>
      </c>
      <c r="C42" s="97" t="s">
        <v>302</v>
      </c>
      <c r="D42" s="106">
        <v>0.72499999999999998</v>
      </c>
      <c r="E42" s="97" t="s">
        <v>117</v>
      </c>
    </row>
    <row r="43" spans="1:5" ht="12" customHeight="1">
      <c r="A43" s="92" t="s">
        <v>412</v>
      </c>
      <c r="B43" s="99">
        <v>173363</v>
      </c>
      <c r="C43" s="97" t="s">
        <v>844</v>
      </c>
      <c r="D43" s="106">
        <v>0.18099999999999999</v>
      </c>
      <c r="E43" s="97" t="s">
        <v>117</v>
      </c>
    </row>
    <row r="44" spans="1:5" ht="12" customHeight="1">
      <c r="A44" s="92" t="s">
        <v>413</v>
      </c>
      <c r="B44" s="99">
        <v>142801</v>
      </c>
      <c r="C44" s="97" t="s">
        <v>798</v>
      </c>
      <c r="D44" s="106">
        <v>0.14899999999999999</v>
      </c>
      <c r="E44" s="97" t="s">
        <v>798</v>
      </c>
    </row>
    <row r="45" spans="1:5" ht="12" customHeight="1">
      <c r="A45" s="92" t="s">
        <v>28</v>
      </c>
      <c r="B45" s="92" t="s">
        <v>28</v>
      </c>
      <c r="C45" s="97" t="s">
        <v>28</v>
      </c>
      <c r="D45" s="97" t="s">
        <v>28</v>
      </c>
      <c r="E45" s="97" t="s">
        <v>28</v>
      </c>
    </row>
    <row r="46" spans="1:5" ht="12" customHeight="1">
      <c r="A46" s="92" t="s">
        <v>410</v>
      </c>
      <c r="B46" s="99">
        <v>729997</v>
      </c>
      <c r="C46" s="97" t="s">
        <v>798</v>
      </c>
      <c r="D46" s="105">
        <v>729997</v>
      </c>
      <c r="E46" s="97" t="s">
        <v>108</v>
      </c>
    </row>
    <row r="47" spans="1:5" ht="12" customHeight="1">
      <c r="A47" s="92" t="s">
        <v>414</v>
      </c>
      <c r="B47" s="99">
        <v>344786</v>
      </c>
      <c r="C47" s="97" t="s">
        <v>798</v>
      </c>
      <c r="D47" s="106">
        <v>0.47199999999999998</v>
      </c>
      <c r="E47" s="97" t="s">
        <v>798</v>
      </c>
    </row>
    <row r="48" spans="1:5" ht="12" customHeight="1">
      <c r="A48" s="92" t="s">
        <v>415</v>
      </c>
      <c r="B48" s="99">
        <v>385211</v>
      </c>
      <c r="C48" s="97" t="s">
        <v>798</v>
      </c>
      <c r="D48" s="106">
        <v>0.52800000000000002</v>
      </c>
      <c r="E48" s="97" t="s">
        <v>798</v>
      </c>
    </row>
    <row r="49" spans="1:5" ht="12" customHeight="1">
      <c r="A49" s="92" t="s">
        <v>28</v>
      </c>
      <c r="B49" s="92" t="s">
        <v>28</v>
      </c>
      <c r="C49" s="97" t="s">
        <v>28</v>
      </c>
      <c r="D49" s="97" t="s">
        <v>28</v>
      </c>
      <c r="E49" s="97" t="s">
        <v>28</v>
      </c>
    </row>
    <row r="50" spans="1:5" ht="12" customHeight="1">
      <c r="A50" s="92" t="s">
        <v>413</v>
      </c>
      <c r="B50" s="99">
        <v>142801</v>
      </c>
      <c r="C50" s="97" t="s">
        <v>798</v>
      </c>
      <c r="D50" s="105">
        <v>142801</v>
      </c>
      <c r="E50" s="97" t="s">
        <v>108</v>
      </c>
    </row>
    <row r="51" spans="1:5" ht="12" customHeight="1">
      <c r="A51" s="92" t="s">
        <v>414</v>
      </c>
      <c r="B51" s="99">
        <v>58805</v>
      </c>
      <c r="C51" s="97" t="s">
        <v>798</v>
      </c>
      <c r="D51" s="106">
        <v>0.41199999999999998</v>
      </c>
      <c r="E51" s="97" t="s">
        <v>798</v>
      </c>
    </row>
    <row r="52" spans="1:5" ht="12" customHeight="1">
      <c r="A52" s="92" t="s">
        <v>415</v>
      </c>
      <c r="B52" s="99">
        <v>83996</v>
      </c>
      <c r="C52" s="97" t="s">
        <v>798</v>
      </c>
      <c r="D52" s="106">
        <v>0.58799999999999997</v>
      </c>
      <c r="E52" s="97" t="s">
        <v>798</v>
      </c>
    </row>
    <row r="53" spans="1:5" ht="12" customHeight="1">
      <c r="A53" s="92" t="s">
        <v>28</v>
      </c>
      <c r="B53" s="92" t="s">
        <v>28</v>
      </c>
      <c r="C53" s="97" t="s">
        <v>28</v>
      </c>
      <c r="D53" s="97" t="s">
        <v>28</v>
      </c>
      <c r="E53" s="97" t="s">
        <v>28</v>
      </c>
    </row>
    <row r="54" spans="1:5" ht="12" customHeight="1">
      <c r="A54" s="92" t="s">
        <v>416</v>
      </c>
      <c r="B54" s="92" t="s">
        <v>28</v>
      </c>
      <c r="C54" s="97" t="s">
        <v>28</v>
      </c>
      <c r="D54" s="97" t="s">
        <v>28</v>
      </c>
      <c r="E54" s="97" t="s">
        <v>28</v>
      </c>
    </row>
    <row r="55" spans="1:5" ht="12" customHeight="1">
      <c r="A55" s="92" t="s">
        <v>393</v>
      </c>
      <c r="B55" s="99">
        <v>956283</v>
      </c>
      <c r="C55" s="97" t="s">
        <v>798</v>
      </c>
      <c r="D55" s="105">
        <v>956283</v>
      </c>
      <c r="E55" s="97" t="s">
        <v>108</v>
      </c>
    </row>
    <row r="56" spans="1:5" ht="12" customHeight="1">
      <c r="A56" s="92" t="s">
        <v>417</v>
      </c>
      <c r="B56" s="99">
        <v>927242</v>
      </c>
      <c r="C56" s="97" t="s">
        <v>845</v>
      </c>
      <c r="D56" s="106">
        <v>0.97</v>
      </c>
      <c r="E56" s="97" t="s">
        <v>322</v>
      </c>
    </row>
    <row r="57" spans="1:5" ht="12" customHeight="1">
      <c r="A57" s="92" t="s">
        <v>418</v>
      </c>
      <c r="B57" s="99">
        <v>29041</v>
      </c>
      <c r="C57" s="97" t="s">
        <v>845</v>
      </c>
      <c r="D57" s="106">
        <v>0.03</v>
      </c>
      <c r="E57" s="97" t="s">
        <v>322</v>
      </c>
    </row>
    <row r="58" spans="1:5" ht="12" customHeight="1">
      <c r="A58" s="92" t="s">
        <v>28</v>
      </c>
      <c r="B58" s="92" t="s">
        <v>28</v>
      </c>
      <c r="C58" s="97" t="s">
        <v>28</v>
      </c>
      <c r="D58" s="97" t="s">
        <v>28</v>
      </c>
      <c r="E58" s="97" t="s">
        <v>28</v>
      </c>
    </row>
    <row r="59" spans="1:5" ht="12" customHeight="1">
      <c r="A59" s="92" t="s">
        <v>417</v>
      </c>
      <c r="B59" s="99">
        <v>927242</v>
      </c>
      <c r="C59" s="97" t="s">
        <v>845</v>
      </c>
      <c r="D59" s="106">
        <v>0.97</v>
      </c>
      <c r="E59" s="97" t="s">
        <v>322</v>
      </c>
    </row>
    <row r="60" spans="1:5" ht="12" customHeight="1">
      <c r="A60" s="92" t="s">
        <v>419</v>
      </c>
      <c r="B60" s="99">
        <v>640921</v>
      </c>
      <c r="C60" s="97" t="s">
        <v>846</v>
      </c>
      <c r="D60" s="106">
        <v>0.67</v>
      </c>
      <c r="E60" s="97" t="s">
        <v>154</v>
      </c>
    </row>
    <row r="61" spans="1:5" ht="12" customHeight="1">
      <c r="A61" s="92" t="s">
        <v>420</v>
      </c>
      <c r="B61" s="99">
        <v>135903</v>
      </c>
      <c r="C61" s="97" t="s">
        <v>847</v>
      </c>
      <c r="D61" s="106">
        <v>0.14199999999999999</v>
      </c>
      <c r="E61" s="97" t="s">
        <v>322</v>
      </c>
    </row>
    <row r="62" spans="1:5" ht="12" customHeight="1">
      <c r="A62" s="92" t="s">
        <v>421</v>
      </c>
      <c r="B62" s="99">
        <v>2149</v>
      </c>
      <c r="C62" s="97" t="s">
        <v>706</v>
      </c>
      <c r="D62" s="106">
        <v>2E-3</v>
      </c>
      <c r="E62" s="97" t="s">
        <v>117</v>
      </c>
    </row>
    <row r="63" spans="1:5" ht="12" customHeight="1">
      <c r="A63" s="92" t="s">
        <v>422</v>
      </c>
      <c r="B63" s="98">
        <v>159</v>
      </c>
      <c r="C63" s="97" t="s">
        <v>84</v>
      </c>
      <c r="D63" s="106">
        <v>0</v>
      </c>
      <c r="E63" s="97" t="s">
        <v>117</v>
      </c>
    </row>
    <row r="64" spans="1:5" ht="12" customHeight="1">
      <c r="A64" s="92" t="s">
        <v>423</v>
      </c>
      <c r="B64" s="98">
        <v>0</v>
      </c>
      <c r="C64" s="97" t="s">
        <v>424</v>
      </c>
      <c r="D64" s="106">
        <v>0</v>
      </c>
      <c r="E64" s="97" t="s">
        <v>117</v>
      </c>
    </row>
    <row r="65" spans="1:5" ht="12" customHeight="1">
      <c r="A65" s="92" t="s">
        <v>425</v>
      </c>
      <c r="B65" s="98">
        <v>0</v>
      </c>
      <c r="C65" s="97" t="s">
        <v>424</v>
      </c>
      <c r="D65" s="106">
        <v>0</v>
      </c>
      <c r="E65" s="97" t="s">
        <v>117</v>
      </c>
    </row>
    <row r="66" spans="1:5" ht="12" customHeight="1">
      <c r="A66" s="92" t="s">
        <v>426</v>
      </c>
      <c r="B66" s="98">
        <v>0</v>
      </c>
      <c r="C66" s="97" t="s">
        <v>424</v>
      </c>
      <c r="D66" s="106">
        <v>0</v>
      </c>
      <c r="E66" s="97" t="s">
        <v>117</v>
      </c>
    </row>
    <row r="67" spans="1:5" ht="12" customHeight="1">
      <c r="A67" s="92" t="s">
        <v>427</v>
      </c>
      <c r="B67" s="99">
        <v>52096</v>
      </c>
      <c r="C67" s="97" t="s">
        <v>848</v>
      </c>
      <c r="D67" s="106">
        <v>5.3999999999999999E-2</v>
      </c>
      <c r="E67" s="97" t="s">
        <v>117</v>
      </c>
    </row>
    <row r="68" spans="1:5" ht="12" customHeight="1">
      <c r="A68" s="92" t="s">
        <v>428</v>
      </c>
      <c r="B68" s="99">
        <v>16486</v>
      </c>
      <c r="C68" s="97" t="s">
        <v>849</v>
      </c>
      <c r="D68" s="106">
        <v>1.7000000000000001E-2</v>
      </c>
      <c r="E68" s="97" t="s">
        <v>117</v>
      </c>
    </row>
    <row r="69" spans="1:5" ht="12" customHeight="1">
      <c r="A69" s="92" t="s">
        <v>429</v>
      </c>
      <c r="B69" s="99">
        <v>12500</v>
      </c>
      <c r="C69" s="97" t="s">
        <v>850</v>
      </c>
      <c r="D69" s="106">
        <v>1.2999999999999999E-2</v>
      </c>
      <c r="E69" s="97" t="s">
        <v>117</v>
      </c>
    </row>
    <row r="70" spans="1:5" ht="12" customHeight="1">
      <c r="A70" s="92" t="s">
        <v>430</v>
      </c>
      <c r="B70" s="99">
        <v>6513</v>
      </c>
      <c r="C70" s="97" t="s">
        <v>851</v>
      </c>
      <c r="D70" s="106">
        <v>7.0000000000000001E-3</v>
      </c>
      <c r="E70" s="97" t="s">
        <v>117</v>
      </c>
    </row>
    <row r="71" spans="1:5" ht="12" customHeight="1">
      <c r="A71" s="92" t="s">
        <v>431</v>
      </c>
      <c r="B71" s="99">
        <v>5016</v>
      </c>
      <c r="C71" s="97" t="s">
        <v>660</v>
      </c>
      <c r="D71" s="106">
        <v>5.0000000000000001E-3</v>
      </c>
      <c r="E71" s="97" t="s">
        <v>117</v>
      </c>
    </row>
    <row r="72" spans="1:5" ht="12" customHeight="1">
      <c r="A72" s="92" t="s">
        <v>432</v>
      </c>
      <c r="B72" s="99">
        <v>5819</v>
      </c>
      <c r="C72" s="97" t="s">
        <v>852</v>
      </c>
      <c r="D72" s="106">
        <v>6.0000000000000001E-3</v>
      </c>
      <c r="E72" s="97" t="s">
        <v>117</v>
      </c>
    </row>
    <row r="73" spans="1:5" ht="12" customHeight="1">
      <c r="A73" s="92" t="s">
        <v>433</v>
      </c>
      <c r="B73" s="98">
        <v>404</v>
      </c>
      <c r="C73" s="97" t="s">
        <v>722</v>
      </c>
      <c r="D73" s="106">
        <v>0</v>
      </c>
      <c r="E73" s="97" t="s">
        <v>117</v>
      </c>
    </row>
    <row r="74" spans="1:5" ht="12" customHeight="1">
      <c r="A74" s="92" t="s">
        <v>434</v>
      </c>
      <c r="B74" s="99">
        <v>5358</v>
      </c>
      <c r="C74" s="97" t="s">
        <v>853</v>
      </c>
      <c r="D74" s="106">
        <v>6.0000000000000001E-3</v>
      </c>
      <c r="E74" s="97" t="s">
        <v>117</v>
      </c>
    </row>
    <row r="75" spans="1:5" ht="12" customHeight="1">
      <c r="A75" s="92" t="s">
        <v>435</v>
      </c>
      <c r="B75" s="98">
        <v>80</v>
      </c>
      <c r="C75" s="97" t="s">
        <v>721</v>
      </c>
      <c r="D75" s="106">
        <v>0</v>
      </c>
      <c r="E75" s="97" t="s">
        <v>117</v>
      </c>
    </row>
    <row r="76" spans="1:5" ht="12" customHeight="1">
      <c r="A76" s="92" t="s">
        <v>436</v>
      </c>
      <c r="B76" s="98">
        <v>61</v>
      </c>
      <c r="C76" s="97" t="s">
        <v>817</v>
      </c>
      <c r="D76" s="106">
        <v>0</v>
      </c>
      <c r="E76" s="97" t="s">
        <v>117</v>
      </c>
    </row>
    <row r="77" spans="1:5" ht="12" customHeight="1">
      <c r="A77" s="92" t="s">
        <v>437</v>
      </c>
      <c r="B77" s="98">
        <v>19</v>
      </c>
      <c r="C77" s="97" t="s">
        <v>854</v>
      </c>
      <c r="D77" s="106">
        <v>0</v>
      </c>
      <c r="E77" s="97" t="s">
        <v>117</v>
      </c>
    </row>
    <row r="78" spans="1:5" ht="12" customHeight="1">
      <c r="A78" s="92" t="s">
        <v>438</v>
      </c>
      <c r="B78" s="98">
        <v>0</v>
      </c>
      <c r="C78" s="97" t="s">
        <v>424</v>
      </c>
      <c r="D78" s="106">
        <v>0</v>
      </c>
      <c r="E78" s="97" t="s">
        <v>117</v>
      </c>
    </row>
    <row r="79" spans="1:5" ht="12" customHeight="1">
      <c r="A79" s="92" t="s">
        <v>439</v>
      </c>
      <c r="B79" s="98">
        <v>0</v>
      </c>
      <c r="C79" s="97" t="s">
        <v>424</v>
      </c>
      <c r="D79" s="106">
        <v>0</v>
      </c>
      <c r="E79" s="97" t="s">
        <v>117</v>
      </c>
    </row>
    <row r="80" spans="1:5" ht="12" customHeight="1">
      <c r="A80" s="92" t="s">
        <v>440</v>
      </c>
      <c r="B80" s="99">
        <v>96093</v>
      </c>
      <c r="C80" s="97" t="s">
        <v>855</v>
      </c>
      <c r="D80" s="106">
        <v>0.1</v>
      </c>
      <c r="E80" s="97" t="s">
        <v>154</v>
      </c>
    </row>
    <row r="81" spans="1:5" ht="12" customHeight="1">
      <c r="A81" s="92" t="s">
        <v>418</v>
      </c>
      <c r="B81" s="99">
        <v>29041</v>
      </c>
      <c r="C81" s="97" t="s">
        <v>845</v>
      </c>
      <c r="D81" s="106">
        <v>0.03</v>
      </c>
      <c r="E81" s="97" t="s">
        <v>322</v>
      </c>
    </row>
    <row r="82" spans="1:5" ht="12" customHeight="1">
      <c r="A82" s="92" t="s">
        <v>441</v>
      </c>
      <c r="B82" s="99">
        <v>9130</v>
      </c>
      <c r="C82" s="97" t="s">
        <v>856</v>
      </c>
      <c r="D82" s="106">
        <v>0.01</v>
      </c>
      <c r="E82" s="97" t="s">
        <v>117</v>
      </c>
    </row>
    <row r="83" spans="1:5" ht="12" customHeight="1">
      <c r="A83" s="92" t="s">
        <v>442</v>
      </c>
      <c r="B83" s="99">
        <v>1737</v>
      </c>
      <c r="C83" s="97" t="s">
        <v>654</v>
      </c>
      <c r="D83" s="106">
        <v>2E-3</v>
      </c>
      <c r="E83" s="97" t="s">
        <v>117</v>
      </c>
    </row>
    <row r="84" spans="1:5" ht="12" customHeight="1">
      <c r="A84" s="92" t="s">
        <v>443</v>
      </c>
      <c r="B84" s="99">
        <v>5746</v>
      </c>
      <c r="C84" s="97" t="s">
        <v>745</v>
      </c>
      <c r="D84" s="106">
        <v>6.0000000000000001E-3</v>
      </c>
      <c r="E84" s="97" t="s">
        <v>117</v>
      </c>
    </row>
    <row r="85" spans="1:5" ht="12" customHeight="1">
      <c r="A85" s="92" t="s">
        <v>444</v>
      </c>
      <c r="B85" s="98">
        <v>881</v>
      </c>
      <c r="C85" s="97" t="s">
        <v>857</v>
      </c>
      <c r="D85" s="106">
        <v>1E-3</v>
      </c>
      <c r="E85" s="97" t="s">
        <v>117</v>
      </c>
    </row>
    <row r="86" spans="1:5" ht="12" customHeight="1">
      <c r="A86" s="92" t="s">
        <v>28</v>
      </c>
      <c r="B86" s="92" t="s">
        <v>28</v>
      </c>
      <c r="C86" s="97" t="s">
        <v>28</v>
      </c>
      <c r="D86" s="97" t="s">
        <v>28</v>
      </c>
      <c r="E86" s="97" t="s">
        <v>28</v>
      </c>
    </row>
    <row r="87" spans="1:5" ht="12" customHeight="1">
      <c r="A87" s="92" t="s">
        <v>445</v>
      </c>
      <c r="B87" s="92" t="s">
        <v>28</v>
      </c>
      <c r="C87" s="97" t="s">
        <v>28</v>
      </c>
      <c r="D87" s="97" t="s">
        <v>28</v>
      </c>
      <c r="E87" s="97" t="s">
        <v>28</v>
      </c>
    </row>
    <row r="88" spans="1:5" ht="12" customHeight="1">
      <c r="A88" s="92" t="s">
        <v>393</v>
      </c>
      <c r="B88" s="99">
        <v>956283</v>
      </c>
      <c r="C88" s="97" t="s">
        <v>798</v>
      </c>
      <c r="D88" s="105">
        <v>956283</v>
      </c>
      <c r="E88" s="97" t="s">
        <v>108</v>
      </c>
    </row>
    <row r="89" spans="1:5" ht="12" customHeight="1">
      <c r="A89" s="92" t="s">
        <v>446</v>
      </c>
      <c r="B89" s="99">
        <v>663690</v>
      </c>
      <c r="C89" s="97" t="s">
        <v>858</v>
      </c>
      <c r="D89" s="106">
        <v>0.69399999999999995</v>
      </c>
      <c r="E89" s="97" t="s">
        <v>154</v>
      </c>
    </row>
    <row r="90" spans="1:5" ht="12" customHeight="1">
      <c r="A90" s="92" t="s">
        <v>447</v>
      </c>
      <c r="B90" s="99">
        <v>150478</v>
      </c>
      <c r="C90" s="97" t="s">
        <v>859</v>
      </c>
      <c r="D90" s="106">
        <v>0.157</v>
      </c>
      <c r="E90" s="97" t="s">
        <v>322</v>
      </c>
    </row>
    <row r="91" spans="1:5" ht="12" customHeight="1">
      <c r="A91" s="92" t="s">
        <v>448</v>
      </c>
      <c r="B91" s="99">
        <v>6381</v>
      </c>
      <c r="C91" s="97" t="s">
        <v>860</v>
      </c>
      <c r="D91" s="106">
        <v>7.0000000000000001E-3</v>
      </c>
      <c r="E91" s="97" t="s">
        <v>117</v>
      </c>
    </row>
    <row r="92" spans="1:5" ht="12" customHeight="1">
      <c r="A92" s="92" t="s">
        <v>449</v>
      </c>
      <c r="B92" s="99">
        <v>61046</v>
      </c>
      <c r="C92" s="97" t="s">
        <v>861</v>
      </c>
      <c r="D92" s="106">
        <v>6.4000000000000001E-2</v>
      </c>
      <c r="E92" s="97" t="s">
        <v>117</v>
      </c>
    </row>
    <row r="93" spans="1:5" ht="12" customHeight="1">
      <c r="A93" s="92" t="s">
        <v>450</v>
      </c>
      <c r="B93" s="98">
        <v>891</v>
      </c>
      <c r="C93" s="97" t="s">
        <v>862</v>
      </c>
      <c r="D93" s="106">
        <v>1E-3</v>
      </c>
      <c r="E93" s="97" t="s">
        <v>117</v>
      </c>
    </row>
    <row r="94" spans="1:5" ht="12" customHeight="1">
      <c r="A94" s="92" t="s">
        <v>451</v>
      </c>
      <c r="B94" s="99">
        <v>105005</v>
      </c>
      <c r="C94" s="97" t="s">
        <v>863</v>
      </c>
      <c r="D94" s="106">
        <v>0.11</v>
      </c>
      <c r="E94" s="97" t="s">
        <v>154</v>
      </c>
    </row>
    <row r="95" spans="1:5" ht="12" customHeight="1">
      <c r="A95" s="92" t="s">
        <v>28</v>
      </c>
      <c r="B95" s="92" t="s">
        <v>28</v>
      </c>
      <c r="C95" s="97" t="s">
        <v>28</v>
      </c>
      <c r="D95" s="97" t="s">
        <v>28</v>
      </c>
      <c r="E95" s="97" t="s">
        <v>28</v>
      </c>
    </row>
    <row r="96" spans="1:5" ht="12" customHeight="1">
      <c r="A96" s="92" t="s">
        <v>452</v>
      </c>
      <c r="B96" s="92" t="s">
        <v>28</v>
      </c>
      <c r="C96" s="97" t="s">
        <v>28</v>
      </c>
      <c r="D96" s="97" t="s">
        <v>28</v>
      </c>
      <c r="E96" s="97" t="s">
        <v>28</v>
      </c>
    </row>
    <row r="97" spans="1:5" ht="12" customHeight="1">
      <c r="A97" s="92" t="s">
        <v>393</v>
      </c>
      <c r="B97" s="99">
        <v>956283</v>
      </c>
      <c r="C97" s="97" t="s">
        <v>798</v>
      </c>
      <c r="D97" s="105">
        <v>956283</v>
      </c>
      <c r="E97" s="97" t="s">
        <v>108</v>
      </c>
    </row>
    <row r="98" spans="1:5" ht="12" customHeight="1">
      <c r="A98" s="92" t="s">
        <v>453</v>
      </c>
      <c r="B98" s="99">
        <v>213656</v>
      </c>
      <c r="C98" s="97" t="s">
        <v>798</v>
      </c>
      <c r="D98" s="106">
        <v>0.223</v>
      </c>
      <c r="E98" s="97" t="s">
        <v>798</v>
      </c>
    </row>
    <row r="99" spans="1:5" ht="12" customHeight="1">
      <c r="A99" s="92" t="s">
        <v>454</v>
      </c>
      <c r="B99" s="99">
        <v>44197</v>
      </c>
      <c r="C99" s="97" t="s">
        <v>864</v>
      </c>
      <c r="D99" s="106">
        <v>4.5999999999999999E-2</v>
      </c>
      <c r="E99" s="97" t="s">
        <v>138</v>
      </c>
    </row>
    <row r="100" spans="1:5" ht="12" customHeight="1">
      <c r="A100" s="92" t="s">
        <v>455</v>
      </c>
      <c r="B100" s="99">
        <v>47891</v>
      </c>
      <c r="C100" s="97" t="s">
        <v>865</v>
      </c>
      <c r="D100" s="106">
        <v>0.05</v>
      </c>
      <c r="E100" s="97" t="s">
        <v>138</v>
      </c>
    </row>
    <row r="101" spans="1:5" ht="12" customHeight="1">
      <c r="A101" s="92" t="s">
        <v>456</v>
      </c>
      <c r="B101" s="99">
        <v>4423</v>
      </c>
      <c r="C101" s="97" t="s">
        <v>866</v>
      </c>
      <c r="D101" s="106">
        <v>5.0000000000000001E-3</v>
      </c>
      <c r="E101" s="97" t="s">
        <v>117</v>
      </c>
    </row>
    <row r="102" spans="1:5" ht="12" customHeight="1">
      <c r="A102" s="92" t="s">
        <v>457</v>
      </c>
      <c r="B102" s="99">
        <v>117145</v>
      </c>
      <c r="C102" s="97" t="s">
        <v>867</v>
      </c>
      <c r="D102" s="106">
        <v>0.123</v>
      </c>
      <c r="E102" s="97" t="s">
        <v>154</v>
      </c>
    </row>
    <row r="103" spans="1:5" ht="12" customHeight="1">
      <c r="A103" s="92" t="s">
        <v>458</v>
      </c>
      <c r="B103" s="99">
        <v>742627</v>
      </c>
      <c r="C103" s="97" t="s">
        <v>798</v>
      </c>
      <c r="D103" s="106">
        <v>0.77700000000000002</v>
      </c>
      <c r="E103" s="97" t="s">
        <v>798</v>
      </c>
    </row>
    <row r="104" spans="1:5" ht="12" customHeight="1">
      <c r="A104" s="92" t="s">
        <v>459</v>
      </c>
      <c r="B104" s="99">
        <v>542720</v>
      </c>
      <c r="C104" s="97" t="s">
        <v>745</v>
      </c>
      <c r="D104" s="106">
        <v>0.56799999999999995</v>
      </c>
      <c r="E104" s="97" t="s">
        <v>117</v>
      </c>
    </row>
    <row r="105" spans="1:5" ht="12" customHeight="1">
      <c r="A105" s="92" t="s">
        <v>460</v>
      </c>
      <c r="B105" s="99">
        <v>127353</v>
      </c>
      <c r="C105" s="97" t="s">
        <v>826</v>
      </c>
      <c r="D105" s="106">
        <v>0.13300000000000001</v>
      </c>
      <c r="E105" s="97" t="s">
        <v>117</v>
      </c>
    </row>
    <row r="106" spans="1:5" ht="12" customHeight="1">
      <c r="A106" s="92" t="s">
        <v>461</v>
      </c>
      <c r="B106" s="98">
        <v>853</v>
      </c>
      <c r="C106" s="97" t="s">
        <v>827</v>
      </c>
      <c r="D106" s="106">
        <v>1E-3</v>
      </c>
      <c r="E106" s="97" t="s">
        <v>117</v>
      </c>
    </row>
    <row r="107" spans="1:5" ht="12" customHeight="1">
      <c r="A107" s="92" t="s">
        <v>462</v>
      </c>
      <c r="B107" s="99">
        <v>51658</v>
      </c>
      <c r="C107" s="97" t="s">
        <v>828</v>
      </c>
      <c r="D107" s="106">
        <v>5.3999999999999999E-2</v>
      </c>
      <c r="E107" s="97" t="s">
        <v>117</v>
      </c>
    </row>
    <row r="108" spans="1:5" ht="12" customHeight="1">
      <c r="A108" s="92" t="s">
        <v>463</v>
      </c>
      <c r="B108" s="98">
        <v>50</v>
      </c>
      <c r="C108" s="97" t="s">
        <v>817</v>
      </c>
      <c r="D108" s="106">
        <v>0</v>
      </c>
      <c r="E108" s="97" t="s">
        <v>117</v>
      </c>
    </row>
    <row r="109" spans="1:5" ht="12" customHeight="1">
      <c r="A109" s="92" t="s">
        <v>464</v>
      </c>
      <c r="B109" s="99">
        <v>3255</v>
      </c>
      <c r="C109" s="97" t="s">
        <v>725</v>
      </c>
      <c r="D109" s="106">
        <v>3.0000000000000001E-3</v>
      </c>
      <c r="E109" s="97" t="s">
        <v>117</v>
      </c>
    </row>
    <row r="110" spans="1:5" ht="12" customHeight="1">
      <c r="A110" s="92" t="s">
        <v>465</v>
      </c>
      <c r="B110" s="99">
        <v>16738</v>
      </c>
      <c r="C110" s="97" t="s">
        <v>829</v>
      </c>
      <c r="D110" s="106">
        <v>1.7999999999999999E-2</v>
      </c>
      <c r="E110" s="97" t="s">
        <v>117</v>
      </c>
    </row>
    <row r="111" spans="1:5" ht="12" customHeight="1">
      <c r="A111" s="92" t="s">
        <v>466</v>
      </c>
      <c r="B111" s="99">
        <v>1849</v>
      </c>
      <c r="C111" s="97" t="s">
        <v>678</v>
      </c>
      <c r="D111" s="106">
        <v>2E-3</v>
      </c>
      <c r="E111" s="97" t="s">
        <v>117</v>
      </c>
    </row>
    <row r="112" spans="1:5" ht="12" customHeight="1">
      <c r="A112" s="92" t="s">
        <v>467</v>
      </c>
      <c r="B112" s="99">
        <v>14889</v>
      </c>
      <c r="C112" s="97" t="s">
        <v>830</v>
      </c>
      <c r="D112" s="106">
        <v>1.6E-2</v>
      </c>
      <c r="E112" s="97" t="s">
        <v>117</v>
      </c>
    </row>
    <row r="113" spans="1:5" ht="12" customHeight="1">
      <c r="A113" s="92" t="s">
        <v>28</v>
      </c>
      <c r="B113" s="92" t="s">
        <v>28</v>
      </c>
      <c r="C113" s="97" t="s">
        <v>28</v>
      </c>
      <c r="D113" s="97" t="s">
        <v>28</v>
      </c>
      <c r="E113" s="97" t="s">
        <v>28</v>
      </c>
    </row>
    <row r="114" spans="1:5" ht="12" customHeight="1">
      <c r="A114" s="92" t="s">
        <v>468</v>
      </c>
      <c r="B114" s="99">
        <v>369996</v>
      </c>
      <c r="C114" s="97" t="s">
        <v>868</v>
      </c>
      <c r="D114" s="97" t="s">
        <v>108</v>
      </c>
      <c r="E114" s="97" t="s">
        <v>108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zoomScaleNormal="100" workbookViewId="0">
      <selection activeCell="C24" sqref="C24"/>
    </sheetView>
  </sheetViews>
  <sheetFormatPr defaultRowHeight="12.75"/>
  <cols>
    <col min="1" max="1" width="22.85546875" style="2" customWidth="1"/>
    <col min="2" max="2" width="16.7109375" style="2" customWidth="1"/>
    <col min="3" max="3" width="19" style="2" customWidth="1"/>
    <col min="4" max="5" width="9.140625" style="2"/>
    <col min="6" max="6" width="20.140625" style="2" customWidth="1"/>
    <col min="7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 ht="25.5">
      <c r="A2" s="24" t="s">
        <v>625</v>
      </c>
      <c r="B2" s="10" t="s">
        <v>29</v>
      </c>
      <c r="C2" s="11" t="s">
        <v>104</v>
      </c>
    </row>
    <row r="3" spans="1:3">
      <c r="A3" s="12" t="s">
        <v>470</v>
      </c>
      <c r="B3" s="13">
        <f>B14+B27+B40</f>
        <v>222309</v>
      </c>
      <c r="C3" s="14">
        <f>B3/$B$3</f>
        <v>1</v>
      </c>
    </row>
    <row r="4" spans="1:3">
      <c r="A4" s="12" t="s">
        <v>615</v>
      </c>
      <c r="B4" s="13">
        <f>SUM(B15:B17,B28:B30,B41:B43)</f>
        <v>27487</v>
      </c>
      <c r="C4" s="14">
        <f>B4/$B$3</f>
        <v>0.12364321732363512</v>
      </c>
    </row>
    <row r="5" spans="1:3">
      <c r="A5" s="12" t="s">
        <v>616</v>
      </c>
      <c r="B5" s="13">
        <f>SUM(B18:B22,B31:B35,B44:B48)</f>
        <v>31173</v>
      </c>
      <c r="C5" s="14">
        <f>B5/$B$3</f>
        <v>0.14022374262850357</v>
      </c>
    </row>
    <row r="6" spans="1:3" ht="13.5" thickBot="1">
      <c r="A6" s="15" t="s">
        <v>617</v>
      </c>
      <c r="B6" s="16">
        <f>SUM(B23:B26,B36:B39,B49:B52)</f>
        <v>163649</v>
      </c>
      <c r="C6" s="17">
        <f>B6/$B$3</f>
        <v>0.73613304004786129</v>
      </c>
    </row>
    <row r="9" spans="1:3" ht="12" customHeight="1">
      <c r="A9" s="8" t="s">
        <v>60</v>
      </c>
      <c r="B9" s="5"/>
      <c r="C9" s="3"/>
    </row>
    <row r="10" spans="1:3" ht="12" customHeight="1">
      <c r="A10" s="7" t="s">
        <v>27</v>
      </c>
      <c r="B10" s="6"/>
      <c r="C10" s="3"/>
    </row>
    <row r="11" spans="1:3" ht="12" customHeight="1">
      <c r="A11" s="94" t="s">
        <v>28</v>
      </c>
      <c r="B11" s="93" t="s">
        <v>797</v>
      </c>
      <c r="C11" s="95"/>
    </row>
    <row r="12" spans="1:3" ht="12" customHeight="1">
      <c r="A12" s="96"/>
      <c r="B12" s="92" t="s">
        <v>29</v>
      </c>
      <c r="C12" s="97" t="s">
        <v>30</v>
      </c>
    </row>
    <row r="13" spans="1:3">
      <c r="A13" s="92" t="s">
        <v>31</v>
      </c>
      <c r="B13" s="99">
        <v>932657</v>
      </c>
      <c r="C13" s="97" t="s">
        <v>869</v>
      </c>
    </row>
    <row r="14" spans="1:3" ht="12" customHeight="1">
      <c r="A14" s="92" t="s">
        <v>61</v>
      </c>
      <c r="B14" s="99">
        <v>67824</v>
      </c>
      <c r="C14" s="97" t="s">
        <v>870</v>
      </c>
    </row>
    <row r="15" spans="1:3" ht="12" customHeight="1">
      <c r="A15" s="92" t="s">
        <v>62</v>
      </c>
      <c r="B15" s="99">
        <v>4447</v>
      </c>
      <c r="C15" s="97" t="s">
        <v>871</v>
      </c>
    </row>
    <row r="16" spans="1:3" ht="12" customHeight="1">
      <c r="A16" s="92" t="s">
        <v>63</v>
      </c>
      <c r="B16" s="99">
        <v>2402</v>
      </c>
      <c r="C16" s="97" t="s">
        <v>872</v>
      </c>
    </row>
    <row r="17" spans="1:3" ht="12" customHeight="1">
      <c r="A17" s="92" t="s">
        <v>64</v>
      </c>
      <c r="B17" s="99">
        <v>3478</v>
      </c>
      <c r="C17" s="97" t="s">
        <v>873</v>
      </c>
    </row>
    <row r="18" spans="1:3" ht="12" customHeight="1">
      <c r="A18" s="92" t="s">
        <v>65</v>
      </c>
      <c r="B18" s="99">
        <v>3714</v>
      </c>
      <c r="C18" s="97" t="s">
        <v>874</v>
      </c>
    </row>
    <row r="19" spans="1:3" ht="12" customHeight="1">
      <c r="A19" s="92" t="s">
        <v>66</v>
      </c>
      <c r="B19" s="99">
        <v>2413</v>
      </c>
      <c r="C19" s="97" t="s">
        <v>875</v>
      </c>
    </row>
    <row r="20" spans="1:3" ht="12" customHeight="1">
      <c r="A20" s="92" t="s">
        <v>67</v>
      </c>
      <c r="B20" s="99">
        <v>2169</v>
      </c>
      <c r="C20" s="97" t="s">
        <v>59</v>
      </c>
    </row>
    <row r="21" spans="1:3" ht="12" customHeight="1">
      <c r="A21" s="92" t="s">
        <v>68</v>
      </c>
      <c r="B21" s="98">
        <v>530</v>
      </c>
      <c r="C21" s="97" t="s">
        <v>876</v>
      </c>
    </row>
    <row r="22" spans="1:3" ht="12" customHeight="1">
      <c r="A22" s="92" t="s">
        <v>70</v>
      </c>
      <c r="B22" s="99">
        <v>1264</v>
      </c>
      <c r="C22" s="97" t="s">
        <v>370</v>
      </c>
    </row>
    <row r="23" spans="1:3" ht="12" customHeight="1">
      <c r="A23" s="92" t="s">
        <v>71</v>
      </c>
      <c r="B23" s="99">
        <v>6889</v>
      </c>
      <c r="C23" s="97" t="s">
        <v>877</v>
      </c>
    </row>
    <row r="24" spans="1:3" ht="12" customHeight="1">
      <c r="A24" s="92" t="s">
        <v>72</v>
      </c>
      <c r="B24" s="99">
        <v>6552</v>
      </c>
      <c r="C24" s="97" t="s">
        <v>878</v>
      </c>
    </row>
    <row r="25" spans="1:3" ht="12" customHeight="1">
      <c r="A25" s="92" t="s">
        <v>73</v>
      </c>
      <c r="B25" s="99">
        <v>5468</v>
      </c>
      <c r="C25" s="97" t="s">
        <v>879</v>
      </c>
    </row>
    <row r="26" spans="1:3" ht="12" customHeight="1">
      <c r="A26" s="92" t="s">
        <v>74</v>
      </c>
      <c r="B26" s="99">
        <v>28498</v>
      </c>
      <c r="C26" s="97" t="s">
        <v>880</v>
      </c>
    </row>
    <row r="27" spans="1:3" ht="12" customHeight="1">
      <c r="A27" s="92" t="s">
        <v>75</v>
      </c>
      <c r="B27" s="99">
        <v>76420</v>
      </c>
      <c r="C27" s="97" t="s">
        <v>881</v>
      </c>
    </row>
    <row r="28" spans="1:3" ht="12" customHeight="1">
      <c r="A28" s="92" t="s">
        <v>62</v>
      </c>
      <c r="B28" s="99">
        <v>4073</v>
      </c>
      <c r="C28" s="97" t="s">
        <v>882</v>
      </c>
    </row>
    <row r="29" spans="1:3" ht="12" customHeight="1">
      <c r="A29" s="92" t="s">
        <v>63</v>
      </c>
      <c r="B29" s="99">
        <v>2477</v>
      </c>
      <c r="C29" s="97" t="s">
        <v>883</v>
      </c>
    </row>
    <row r="30" spans="1:3" ht="12" customHeight="1">
      <c r="A30" s="92" t="s">
        <v>64</v>
      </c>
      <c r="B30" s="99">
        <v>3063</v>
      </c>
      <c r="C30" s="97" t="s">
        <v>884</v>
      </c>
    </row>
    <row r="31" spans="1:3" ht="12" customHeight="1">
      <c r="A31" s="92" t="s">
        <v>65</v>
      </c>
      <c r="B31" s="99">
        <v>3079</v>
      </c>
      <c r="C31" s="97" t="s">
        <v>821</v>
      </c>
    </row>
    <row r="32" spans="1:3" ht="12" customHeight="1">
      <c r="A32" s="92" t="s">
        <v>66</v>
      </c>
      <c r="B32" s="99">
        <v>2504</v>
      </c>
      <c r="C32" s="97" t="s">
        <v>734</v>
      </c>
    </row>
    <row r="33" spans="1:3" ht="12" customHeight="1">
      <c r="A33" s="92" t="s">
        <v>67</v>
      </c>
      <c r="B33" s="99">
        <v>2486</v>
      </c>
      <c r="C33" s="97" t="s">
        <v>885</v>
      </c>
    </row>
    <row r="34" spans="1:3" ht="12" customHeight="1">
      <c r="A34" s="92" t="s">
        <v>68</v>
      </c>
      <c r="B34" s="98">
        <v>549</v>
      </c>
      <c r="C34" s="97" t="s">
        <v>663</v>
      </c>
    </row>
    <row r="35" spans="1:3" ht="12" customHeight="1">
      <c r="A35" s="92" t="s">
        <v>70</v>
      </c>
      <c r="B35" s="99">
        <v>1527</v>
      </c>
      <c r="C35" s="97" t="s">
        <v>886</v>
      </c>
    </row>
    <row r="36" spans="1:3" ht="12" customHeight="1">
      <c r="A36" s="92" t="s">
        <v>71</v>
      </c>
      <c r="B36" s="99">
        <v>7630</v>
      </c>
      <c r="C36" s="97" t="s">
        <v>887</v>
      </c>
    </row>
    <row r="37" spans="1:3" ht="12" customHeight="1">
      <c r="A37" s="92" t="s">
        <v>72</v>
      </c>
      <c r="B37" s="99">
        <v>7704</v>
      </c>
      <c r="C37" s="97" t="s">
        <v>888</v>
      </c>
    </row>
    <row r="38" spans="1:3" ht="12" customHeight="1">
      <c r="A38" s="92" t="s">
        <v>73</v>
      </c>
      <c r="B38" s="99">
        <v>6361</v>
      </c>
      <c r="C38" s="97" t="s">
        <v>889</v>
      </c>
    </row>
    <row r="39" spans="1:3" ht="12" customHeight="1">
      <c r="A39" s="92" t="s">
        <v>74</v>
      </c>
      <c r="B39" s="99">
        <v>34967</v>
      </c>
      <c r="C39" s="97" t="s">
        <v>890</v>
      </c>
    </row>
    <row r="40" spans="1:3" ht="12" customHeight="1">
      <c r="A40" s="92" t="s">
        <v>77</v>
      </c>
      <c r="B40" s="99">
        <v>78065</v>
      </c>
      <c r="C40" s="97" t="s">
        <v>891</v>
      </c>
    </row>
    <row r="41" spans="1:3" ht="12" customHeight="1">
      <c r="A41" s="92" t="s">
        <v>62</v>
      </c>
      <c r="B41" s="99">
        <v>3423</v>
      </c>
      <c r="C41" s="97" t="s">
        <v>892</v>
      </c>
    </row>
    <row r="42" spans="1:3" ht="12" customHeight="1">
      <c r="A42" s="92" t="s">
        <v>63</v>
      </c>
      <c r="B42" s="99">
        <v>2045</v>
      </c>
      <c r="C42" s="97" t="s">
        <v>682</v>
      </c>
    </row>
    <row r="43" spans="1:3" ht="12" customHeight="1">
      <c r="A43" s="92" t="s">
        <v>64</v>
      </c>
      <c r="B43" s="99">
        <v>2079</v>
      </c>
      <c r="C43" s="97" t="s">
        <v>690</v>
      </c>
    </row>
    <row r="44" spans="1:3" ht="12" customHeight="1">
      <c r="A44" s="92" t="s">
        <v>65</v>
      </c>
      <c r="B44" s="99">
        <v>3100</v>
      </c>
      <c r="C44" s="97" t="s">
        <v>729</v>
      </c>
    </row>
    <row r="45" spans="1:3" ht="12" customHeight="1">
      <c r="A45" s="92" t="s">
        <v>66</v>
      </c>
      <c r="B45" s="99">
        <v>3072</v>
      </c>
      <c r="C45" s="97" t="s">
        <v>824</v>
      </c>
    </row>
    <row r="46" spans="1:3" ht="12" customHeight="1">
      <c r="A46" s="92" t="s">
        <v>67</v>
      </c>
      <c r="B46" s="99">
        <v>2791</v>
      </c>
      <c r="C46" s="97" t="s">
        <v>893</v>
      </c>
    </row>
    <row r="47" spans="1:3" ht="12" customHeight="1">
      <c r="A47" s="92" t="s">
        <v>68</v>
      </c>
      <c r="B47" s="98">
        <v>731</v>
      </c>
      <c r="C47" s="97" t="s">
        <v>894</v>
      </c>
    </row>
    <row r="48" spans="1:3" ht="12" customHeight="1">
      <c r="A48" s="92" t="s">
        <v>70</v>
      </c>
      <c r="B48" s="99">
        <v>1244</v>
      </c>
      <c r="C48" s="97" t="s">
        <v>679</v>
      </c>
    </row>
    <row r="49" spans="1:3" ht="12" customHeight="1">
      <c r="A49" s="92" t="s">
        <v>71</v>
      </c>
      <c r="B49" s="99">
        <v>8354</v>
      </c>
      <c r="C49" s="97" t="s">
        <v>895</v>
      </c>
    </row>
    <row r="50" spans="1:3" ht="12" customHeight="1">
      <c r="A50" s="92" t="s">
        <v>72</v>
      </c>
      <c r="B50" s="99">
        <v>8248</v>
      </c>
      <c r="C50" s="97" t="s">
        <v>896</v>
      </c>
    </row>
    <row r="51" spans="1:3" ht="12" customHeight="1">
      <c r="A51" s="92" t="s">
        <v>73</v>
      </c>
      <c r="B51" s="99">
        <v>6979</v>
      </c>
      <c r="C51" s="97" t="s">
        <v>897</v>
      </c>
    </row>
    <row r="52" spans="1:3" ht="12" customHeight="1">
      <c r="A52" s="92" t="s">
        <v>74</v>
      </c>
      <c r="B52" s="99">
        <v>35999</v>
      </c>
      <c r="C52" s="97" t="s">
        <v>898</v>
      </c>
    </row>
    <row r="53" spans="1:3" ht="12" customHeight="1">
      <c r="A53" s="92" t="s">
        <v>78</v>
      </c>
      <c r="B53" s="99">
        <v>71550</v>
      </c>
      <c r="C53" s="97" t="s">
        <v>899</v>
      </c>
    </row>
    <row r="54" spans="1:3" ht="12" customHeight="1">
      <c r="A54" s="92" t="s">
        <v>62</v>
      </c>
      <c r="B54" s="99">
        <v>6017</v>
      </c>
      <c r="C54" s="97" t="s">
        <v>900</v>
      </c>
    </row>
    <row r="55" spans="1:3" ht="12" customHeight="1">
      <c r="A55" s="92" t="s">
        <v>63</v>
      </c>
      <c r="B55" s="99">
        <v>2309</v>
      </c>
      <c r="C55" s="97" t="s">
        <v>730</v>
      </c>
    </row>
    <row r="56" spans="1:3" ht="12" customHeight="1">
      <c r="A56" s="92" t="s">
        <v>64</v>
      </c>
      <c r="B56" s="99">
        <v>2370</v>
      </c>
      <c r="C56" s="97" t="s">
        <v>901</v>
      </c>
    </row>
    <row r="57" spans="1:3" ht="12" customHeight="1">
      <c r="A57" s="92" t="s">
        <v>65</v>
      </c>
      <c r="B57" s="99">
        <v>2747</v>
      </c>
      <c r="C57" s="97" t="s">
        <v>666</v>
      </c>
    </row>
    <row r="58" spans="1:3" ht="12" customHeight="1">
      <c r="A58" s="92" t="s">
        <v>66</v>
      </c>
      <c r="B58" s="99">
        <v>2556</v>
      </c>
      <c r="C58" s="97" t="s">
        <v>671</v>
      </c>
    </row>
    <row r="59" spans="1:3" ht="12" customHeight="1">
      <c r="A59" s="92" t="s">
        <v>67</v>
      </c>
      <c r="B59" s="99">
        <v>3442</v>
      </c>
      <c r="C59" s="97" t="s">
        <v>902</v>
      </c>
    </row>
    <row r="60" spans="1:3" ht="12" customHeight="1">
      <c r="A60" s="92" t="s">
        <v>68</v>
      </c>
      <c r="B60" s="98">
        <v>982</v>
      </c>
      <c r="C60" s="97" t="s">
        <v>708</v>
      </c>
    </row>
    <row r="61" spans="1:3" ht="12" customHeight="1">
      <c r="A61" s="92" t="s">
        <v>70</v>
      </c>
      <c r="B61" s="99">
        <v>1254</v>
      </c>
      <c r="C61" s="97" t="s">
        <v>903</v>
      </c>
    </row>
    <row r="62" spans="1:3" ht="12" customHeight="1">
      <c r="A62" s="92" t="s">
        <v>71</v>
      </c>
      <c r="B62" s="99">
        <v>9692</v>
      </c>
      <c r="C62" s="97" t="s">
        <v>904</v>
      </c>
    </row>
    <row r="63" spans="1:3" ht="12" customHeight="1">
      <c r="A63" s="92" t="s">
        <v>72</v>
      </c>
      <c r="B63" s="99">
        <v>8359</v>
      </c>
      <c r="C63" s="97" t="s">
        <v>905</v>
      </c>
    </row>
    <row r="64" spans="1:3" ht="12" customHeight="1">
      <c r="A64" s="92" t="s">
        <v>73</v>
      </c>
      <c r="B64" s="99">
        <v>7189</v>
      </c>
      <c r="C64" s="97" t="s">
        <v>906</v>
      </c>
    </row>
    <row r="65" spans="1:3" ht="12" customHeight="1">
      <c r="A65" s="92" t="s">
        <v>74</v>
      </c>
      <c r="B65" s="99">
        <v>24633</v>
      </c>
      <c r="C65" s="97" t="s">
        <v>907</v>
      </c>
    </row>
    <row r="66" spans="1:3" ht="12" customHeight="1">
      <c r="A66" s="92" t="s">
        <v>79</v>
      </c>
      <c r="B66" s="99">
        <v>107406</v>
      </c>
      <c r="C66" s="97" t="s">
        <v>908</v>
      </c>
    </row>
    <row r="67" spans="1:3" ht="12" customHeight="1">
      <c r="A67" s="92" t="s">
        <v>62</v>
      </c>
      <c r="B67" s="99">
        <v>6705</v>
      </c>
      <c r="C67" s="97" t="s">
        <v>909</v>
      </c>
    </row>
    <row r="68" spans="1:3" ht="12" customHeight="1">
      <c r="A68" s="92" t="s">
        <v>63</v>
      </c>
      <c r="B68" s="99">
        <v>2509</v>
      </c>
      <c r="C68" s="97" t="s">
        <v>910</v>
      </c>
    </row>
    <row r="69" spans="1:3" ht="12" customHeight="1">
      <c r="A69" s="92" t="s">
        <v>64</v>
      </c>
      <c r="B69" s="99">
        <v>3799</v>
      </c>
      <c r="C69" s="97" t="s">
        <v>745</v>
      </c>
    </row>
    <row r="70" spans="1:3" ht="12" customHeight="1">
      <c r="A70" s="92" t="s">
        <v>65</v>
      </c>
      <c r="B70" s="99">
        <v>4367</v>
      </c>
      <c r="C70" s="97" t="s">
        <v>661</v>
      </c>
    </row>
    <row r="71" spans="1:3" ht="12" customHeight="1">
      <c r="A71" s="92" t="s">
        <v>66</v>
      </c>
      <c r="B71" s="99">
        <v>3518</v>
      </c>
      <c r="C71" s="97" t="s">
        <v>911</v>
      </c>
    </row>
    <row r="72" spans="1:3" ht="12" customHeight="1">
      <c r="A72" s="92" t="s">
        <v>67</v>
      </c>
      <c r="B72" s="99">
        <v>3869</v>
      </c>
      <c r="C72" s="97" t="s">
        <v>727</v>
      </c>
    </row>
    <row r="73" spans="1:3" ht="12" customHeight="1">
      <c r="A73" s="92" t="s">
        <v>68</v>
      </c>
      <c r="B73" s="99">
        <v>1460</v>
      </c>
      <c r="C73" s="97" t="s">
        <v>912</v>
      </c>
    </row>
    <row r="74" spans="1:3" ht="12" customHeight="1">
      <c r="A74" s="92" t="s">
        <v>70</v>
      </c>
      <c r="B74" s="99">
        <v>2094</v>
      </c>
      <c r="C74" s="97" t="s">
        <v>910</v>
      </c>
    </row>
    <row r="75" spans="1:3" ht="12" customHeight="1">
      <c r="A75" s="92" t="s">
        <v>71</v>
      </c>
      <c r="B75" s="99">
        <v>13746</v>
      </c>
      <c r="C75" s="97" t="s">
        <v>913</v>
      </c>
    </row>
    <row r="76" spans="1:3" ht="12" customHeight="1">
      <c r="A76" s="92" t="s">
        <v>72</v>
      </c>
      <c r="B76" s="99">
        <v>12780</v>
      </c>
      <c r="C76" s="97" t="s">
        <v>839</v>
      </c>
    </row>
    <row r="77" spans="1:3" ht="12" customHeight="1">
      <c r="A77" s="92" t="s">
        <v>73</v>
      </c>
      <c r="B77" s="99">
        <v>10699</v>
      </c>
      <c r="C77" s="97" t="s">
        <v>914</v>
      </c>
    </row>
    <row r="78" spans="1:3" ht="12" customHeight="1">
      <c r="A78" s="92" t="s">
        <v>74</v>
      </c>
      <c r="B78" s="99">
        <v>41860</v>
      </c>
      <c r="C78" s="97" t="s">
        <v>915</v>
      </c>
    </row>
    <row r="79" spans="1:3" ht="12" customHeight="1">
      <c r="A79" s="92" t="s">
        <v>80</v>
      </c>
      <c r="B79" s="99">
        <v>129506</v>
      </c>
      <c r="C79" s="97" t="s">
        <v>916</v>
      </c>
    </row>
    <row r="80" spans="1:3" ht="12" customHeight="1">
      <c r="A80" s="92" t="s">
        <v>62</v>
      </c>
      <c r="B80" s="99">
        <v>3989</v>
      </c>
      <c r="C80" s="97" t="s">
        <v>902</v>
      </c>
    </row>
    <row r="81" spans="1:3" ht="12" customHeight="1">
      <c r="A81" s="92" t="s">
        <v>63</v>
      </c>
      <c r="B81" s="99">
        <v>2633</v>
      </c>
      <c r="C81" s="97" t="s">
        <v>917</v>
      </c>
    </row>
    <row r="82" spans="1:3" ht="12" customHeight="1">
      <c r="A82" s="92" t="s">
        <v>64</v>
      </c>
      <c r="B82" s="99">
        <v>3792</v>
      </c>
      <c r="C82" s="97" t="s">
        <v>918</v>
      </c>
    </row>
    <row r="83" spans="1:3" ht="12" customHeight="1">
      <c r="A83" s="92" t="s">
        <v>65</v>
      </c>
      <c r="B83" s="99">
        <v>3818</v>
      </c>
      <c r="C83" s="97" t="s">
        <v>676</v>
      </c>
    </row>
    <row r="84" spans="1:3" ht="12" customHeight="1">
      <c r="A84" s="92" t="s">
        <v>66</v>
      </c>
      <c r="B84" s="99">
        <v>3949</v>
      </c>
      <c r="C84" s="97" t="s">
        <v>919</v>
      </c>
    </row>
    <row r="85" spans="1:3" ht="12" customHeight="1">
      <c r="A85" s="92" t="s">
        <v>67</v>
      </c>
      <c r="B85" s="99">
        <v>3854</v>
      </c>
      <c r="C85" s="97" t="s">
        <v>920</v>
      </c>
    </row>
    <row r="86" spans="1:3" ht="12" customHeight="1">
      <c r="A86" s="92" t="s">
        <v>68</v>
      </c>
      <c r="B86" s="99">
        <v>1218</v>
      </c>
      <c r="C86" s="97" t="s">
        <v>677</v>
      </c>
    </row>
    <row r="87" spans="1:3" ht="12" customHeight="1">
      <c r="A87" s="92" t="s">
        <v>70</v>
      </c>
      <c r="B87" s="99">
        <v>2154</v>
      </c>
      <c r="C87" s="97" t="s">
        <v>734</v>
      </c>
    </row>
    <row r="88" spans="1:3" ht="12" customHeight="1">
      <c r="A88" s="92" t="s">
        <v>71</v>
      </c>
      <c r="B88" s="99">
        <v>14388</v>
      </c>
      <c r="C88" s="97" t="s">
        <v>921</v>
      </c>
    </row>
    <row r="89" spans="1:3" ht="12" customHeight="1">
      <c r="A89" s="92" t="s">
        <v>72</v>
      </c>
      <c r="B89" s="99">
        <v>14417</v>
      </c>
      <c r="C89" s="97" t="s">
        <v>922</v>
      </c>
    </row>
    <row r="90" spans="1:3" ht="12" customHeight="1">
      <c r="A90" s="92" t="s">
        <v>73</v>
      </c>
      <c r="B90" s="99">
        <v>11931</v>
      </c>
      <c r="C90" s="97" t="s">
        <v>923</v>
      </c>
    </row>
    <row r="91" spans="1:3" ht="12" customHeight="1">
      <c r="A91" s="92" t="s">
        <v>74</v>
      </c>
      <c r="B91" s="99">
        <v>63363</v>
      </c>
      <c r="C91" s="97" t="s">
        <v>924</v>
      </c>
    </row>
    <row r="92" spans="1:3" ht="12" customHeight="1">
      <c r="A92" s="92" t="s">
        <v>82</v>
      </c>
      <c r="B92" s="99">
        <v>147503</v>
      </c>
      <c r="C92" s="97" t="s">
        <v>925</v>
      </c>
    </row>
    <row r="93" spans="1:3" ht="12" customHeight="1">
      <c r="A93" s="92" t="s">
        <v>62</v>
      </c>
      <c r="B93" s="99">
        <v>4475</v>
      </c>
      <c r="C93" s="97" t="s">
        <v>684</v>
      </c>
    </row>
    <row r="94" spans="1:3" ht="12" customHeight="1">
      <c r="A94" s="92" t="s">
        <v>63</v>
      </c>
      <c r="B94" s="99">
        <v>2028</v>
      </c>
      <c r="C94" s="97" t="s">
        <v>912</v>
      </c>
    </row>
    <row r="95" spans="1:3" ht="12" customHeight="1">
      <c r="A95" s="92" t="s">
        <v>64</v>
      </c>
      <c r="B95" s="99">
        <v>2969</v>
      </c>
      <c r="C95" s="97" t="s">
        <v>926</v>
      </c>
    </row>
    <row r="96" spans="1:3" ht="12" customHeight="1">
      <c r="A96" s="92" t="s">
        <v>65</v>
      </c>
      <c r="B96" s="99">
        <v>2889</v>
      </c>
      <c r="C96" s="97" t="s">
        <v>927</v>
      </c>
    </row>
    <row r="97" spans="1:3" ht="12" customHeight="1">
      <c r="A97" s="92" t="s">
        <v>66</v>
      </c>
      <c r="B97" s="99">
        <v>2946</v>
      </c>
      <c r="C97" s="97" t="s">
        <v>657</v>
      </c>
    </row>
    <row r="98" spans="1:3" ht="12" customHeight="1">
      <c r="A98" s="92" t="s">
        <v>67</v>
      </c>
      <c r="B98" s="99">
        <v>3380</v>
      </c>
      <c r="C98" s="97" t="s">
        <v>928</v>
      </c>
    </row>
    <row r="99" spans="1:3" ht="12" customHeight="1">
      <c r="A99" s="92" t="s">
        <v>68</v>
      </c>
      <c r="B99" s="99">
        <v>1266</v>
      </c>
      <c r="C99" s="97" t="s">
        <v>929</v>
      </c>
    </row>
    <row r="100" spans="1:3" ht="12" customHeight="1">
      <c r="A100" s="92" t="s">
        <v>70</v>
      </c>
      <c r="B100" s="99">
        <v>1919</v>
      </c>
      <c r="C100" s="97" t="s">
        <v>41</v>
      </c>
    </row>
    <row r="101" spans="1:3" ht="12" customHeight="1">
      <c r="A101" s="92" t="s">
        <v>71</v>
      </c>
      <c r="B101" s="99">
        <v>14230</v>
      </c>
      <c r="C101" s="97" t="s">
        <v>930</v>
      </c>
    </row>
    <row r="102" spans="1:3" ht="12" customHeight="1">
      <c r="A102" s="92" t="s">
        <v>72</v>
      </c>
      <c r="B102" s="99">
        <v>15713</v>
      </c>
      <c r="C102" s="97" t="s">
        <v>931</v>
      </c>
    </row>
    <row r="103" spans="1:3" ht="12" customHeight="1">
      <c r="A103" s="92" t="s">
        <v>73</v>
      </c>
      <c r="B103" s="99">
        <v>13863</v>
      </c>
      <c r="C103" s="97" t="s">
        <v>932</v>
      </c>
    </row>
    <row r="104" spans="1:3" ht="12" customHeight="1">
      <c r="A104" s="92" t="s">
        <v>74</v>
      </c>
      <c r="B104" s="99">
        <v>81825</v>
      </c>
      <c r="C104" s="97" t="s">
        <v>933</v>
      </c>
    </row>
    <row r="105" spans="1:3" ht="12" customHeight="1">
      <c r="A105" s="92" t="s">
        <v>83</v>
      </c>
      <c r="B105" s="99">
        <v>117423</v>
      </c>
      <c r="C105" s="97" t="s">
        <v>696</v>
      </c>
    </row>
    <row r="106" spans="1:3" ht="12" customHeight="1">
      <c r="A106" s="92" t="s">
        <v>62</v>
      </c>
      <c r="B106" s="99">
        <v>3223</v>
      </c>
      <c r="C106" s="97" t="s">
        <v>740</v>
      </c>
    </row>
    <row r="107" spans="1:3" ht="12" customHeight="1">
      <c r="A107" s="92" t="s">
        <v>63</v>
      </c>
      <c r="B107" s="99">
        <v>1491</v>
      </c>
      <c r="C107" s="97" t="s">
        <v>934</v>
      </c>
    </row>
    <row r="108" spans="1:3" ht="12" customHeight="1">
      <c r="A108" s="92" t="s">
        <v>64</v>
      </c>
      <c r="B108" s="99">
        <v>2573</v>
      </c>
      <c r="C108" s="97" t="s">
        <v>935</v>
      </c>
    </row>
    <row r="109" spans="1:3" ht="12" customHeight="1">
      <c r="A109" s="92" t="s">
        <v>65</v>
      </c>
      <c r="B109" s="99">
        <v>2506</v>
      </c>
      <c r="C109" s="97" t="s">
        <v>936</v>
      </c>
    </row>
    <row r="110" spans="1:3" ht="12" customHeight="1">
      <c r="A110" s="92" t="s">
        <v>66</v>
      </c>
      <c r="B110" s="99">
        <v>2115</v>
      </c>
      <c r="C110" s="97" t="s">
        <v>937</v>
      </c>
    </row>
    <row r="111" spans="1:3" ht="12" customHeight="1">
      <c r="A111" s="92" t="s">
        <v>67</v>
      </c>
      <c r="B111" s="99">
        <v>2305</v>
      </c>
      <c r="C111" s="97" t="s">
        <v>938</v>
      </c>
    </row>
    <row r="112" spans="1:3" ht="12" customHeight="1">
      <c r="A112" s="92" t="s">
        <v>68</v>
      </c>
      <c r="B112" s="98">
        <v>803</v>
      </c>
      <c r="C112" s="97" t="s">
        <v>662</v>
      </c>
    </row>
    <row r="113" spans="1:3" ht="12" customHeight="1">
      <c r="A113" s="92" t="s">
        <v>70</v>
      </c>
      <c r="B113" s="99">
        <v>1588</v>
      </c>
      <c r="C113" s="97" t="s">
        <v>925</v>
      </c>
    </row>
    <row r="114" spans="1:3" ht="12" customHeight="1">
      <c r="A114" s="92" t="s">
        <v>71</v>
      </c>
      <c r="B114" s="99">
        <v>9876</v>
      </c>
      <c r="C114" s="97" t="s">
        <v>701</v>
      </c>
    </row>
    <row r="115" spans="1:3" ht="12" customHeight="1">
      <c r="A115" s="92" t="s">
        <v>72</v>
      </c>
      <c r="B115" s="99">
        <v>10453</v>
      </c>
      <c r="C115" s="97" t="s">
        <v>733</v>
      </c>
    </row>
    <row r="116" spans="1:3" ht="12" customHeight="1">
      <c r="A116" s="92" t="s">
        <v>73</v>
      </c>
      <c r="B116" s="99">
        <v>10473</v>
      </c>
      <c r="C116" s="97" t="s">
        <v>939</v>
      </c>
    </row>
    <row r="117" spans="1:3" ht="12" customHeight="1">
      <c r="A117" s="92" t="s">
        <v>74</v>
      </c>
      <c r="B117" s="99">
        <v>70017</v>
      </c>
      <c r="C117" s="97" t="s">
        <v>940</v>
      </c>
    </row>
    <row r="118" spans="1:3" ht="12" customHeight="1">
      <c r="A118" s="92" t="s">
        <v>86</v>
      </c>
      <c r="B118" s="99">
        <v>70834</v>
      </c>
      <c r="C118" s="97" t="s">
        <v>717</v>
      </c>
    </row>
    <row r="119" spans="1:3" ht="12" customHeight="1">
      <c r="A119" s="92" t="s">
        <v>62</v>
      </c>
      <c r="B119" s="99">
        <v>1416</v>
      </c>
      <c r="C119" s="97" t="s">
        <v>941</v>
      </c>
    </row>
    <row r="120" spans="1:3" ht="12" customHeight="1">
      <c r="A120" s="92" t="s">
        <v>63</v>
      </c>
      <c r="B120" s="98">
        <v>969</v>
      </c>
      <c r="C120" s="97" t="s">
        <v>76</v>
      </c>
    </row>
    <row r="121" spans="1:3" ht="12" customHeight="1">
      <c r="A121" s="92" t="s">
        <v>64</v>
      </c>
      <c r="B121" s="99">
        <v>1918</v>
      </c>
      <c r="C121" s="97" t="s">
        <v>942</v>
      </c>
    </row>
    <row r="122" spans="1:3" ht="12" customHeight="1">
      <c r="A122" s="92" t="s">
        <v>65</v>
      </c>
      <c r="B122" s="99">
        <v>2100</v>
      </c>
      <c r="C122" s="97" t="s">
        <v>862</v>
      </c>
    </row>
    <row r="123" spans="1:3" ht="12" customHeight="1">
      <c r="A123" s="92" t="s">
        <v>66</v>
      </c>
      <c r="B123" s="99">
        <v>2133</v>
      </c>
      <c r="C123" s="97" t="s">
        <v>703</v>
      </c>
    </row>
    <row r="124" spans="1:3" ht="12" customHeight="1">
      <c r="A124" s="92" t="s">
        <v>67</v>
      </c>
      <c r="B124" s="99">
        <v>1810</v>
      </c>
      <c r="C124" s="97" t="s">
        <v>708</v>
      </c>
    </row>
    <row r="125" spans="1:3" ht="12" customHeight="1">
      <c r="A125" s="92" t="s">
        <v>68</v>
      </c>
      <c r="B125" s="98">
        <v>766</v>
      </c>
      <c r="C125" s="97" t="s">
        <v>665</v>
      </c>
    </row>
    <row r="126" spans="1:3" ht="12" customHeight="1">
      <c r="A126" s="92" t="s">
        <v>70</v>
      </c>
      <c r="B126" s="99">
        <v>1194</v>
      </c>
      <c r="C126" s="97" t="s">
        <v>943</v>
      </c>
    </row>
    <row r="127" spans="1:3" ht="12" customHeight="1">
      <c r="A127" s="92" t="s">
        <v>71</v>
      </c>
      <c r="B127" s="99">
        <v>7847</v>
      </c>
      <c r="C127" s="97" t="s">
        <v>944</v>
      </c>
    </row>
    <row r="128" spans="1:3" ht="12" customHeight="1">
      <c r="A128" s="92" t="s">
        <v>72</v>
      </c>
      <c r="B128" s="99">
        <v>7711</v>
      </c>
      <c r="C128" s="97" t="s">
        <v>945</v>
      </c>
    </row>
    <row r="129" spans="1:3" ht="12" customHeight="1">
      <c r="A129" s="92" t="s">
        <v>73</v>
      </c>
      <c r="B129" s="99">
        <v>6124</v>
      </c>
      <c r="C129" s="97" t="s">
        <v>824</v>
      </c>
    </row>
    <row r="130" spans="1:3" ht="12" customHeight="1">
      <c r="A130" s="92" t="s">
        <v>74</v>
      </c>
      <c r="B130" s="99">
        <v>36846</v>
      </c>
      <c r="C130" s="97" t="s">
        <v>946</v>
      </c>
    </row>
    <row r="131" spans="1:3" ht="12" customHeight="1">
      <c r="A131" s="92" t="s">
        <v>88</v>
      </c>
      <c r="B131" s="99">
        <v>66126</v>
      </c>
      <c r="C131" s="97" t="s">
        <v>947</v>
      </c>
    </row>
    <row r="132" spans="1:3" ht="12" customHeight="1">
      <c r="A132" s="92" t="s">
        <v>62</v>
      </c>
      <c r="B132" s="99">
        <v>1916</v>
      </c>
      <c r="C132" s="97" t="s">
        <v>948</v>
      </c>
    </row>
    <row r="133" spans="1:3" ht="12" customHeight="1">
      <c r="A133" s="92" t="s">
        <v>63</v>
      </c>
      <c r="B133" s="99">
        <v>1261</v>
      </c>
      <c r="C133" s="97" t="s">
        <v>942</v>
      </c>
    </row>
    <row r="134" spans="1:3" ht="12" customHeight="1">
      <c r="A134" s="92" t="s">
        <v>64</v>
      </c>
      <c r="B134" s="99">
        <v>2320</v>
      </c>
      <c r="C134" s="97" t="s">
        <v>368</v>
      </c>
    </row>
    <row r="135" spans="1:3" ht="12" customHeight="1">
      <c r="A135" s="92" t="s">
        <v>65</v>
      </c>
      <c r="B135" s="99">
        <v>2989</v>
      </c>
      <c r="C135" s="97" t="s">
        <v>702</v>
      </c>
    </row>
    <row r="136" spans="1:3" ht="12" customHeight="1">
      <c r="A136" s="92" t="s">
        <v>66</v>
      </c>
      <c r="B136" s="99">
        <v>3346</v>
      </c>
      <c r="C136" s="97" t="s">
        <v>697</v>
      </c>
    </row>
    <row r="137" spans="1:3" ht="12" customHeight="1">
      <c r="A137" s="92" t="s">
        <v>67</v>
      </c>
      <c r="B137" s="99">
        <v>3390</v>
      </c>
      <c r="C137" s="97" t="s">
        <v>728</v>
      </c>
    </row>
    <row r="138" spans="1:3" ht="12" customHeight="1">
      <c r="A138" s="92" t="s">
        <v>68</v>
      </c>
      <c r="B138" s="99">
        <v>1387</v>
      </c>
      <c r="C138" s="97" t="s">
        <v>949</v>
      </c>
    </row>
    <row r="139" spans="1:3" ht="12" customHeight="1">
      <c r="A139" s="92" t="s">
        <v>70</v>
      </c>
      <c r="B139" s="99">
        <v>1961</v>
      </c>
      <c r="C139" s="97" t="s">
        <v>382</v>
      </c>
    </row>
    <row r="140" spans="1:3" ht="12" customHeight="1">
      <c r="A140" s="92" t="s">
        <v>71</v>
      </c>
      <c r="B140" s="99">
        <v>9999</v>
      </c>
      <c r="C140" s="97" t="s">
        <v>944</v>
      </c>
    </row>
    <row r="141" spans="1:3" ht="12" customHeight="1">
      <c r="A141" s="92" t="s">
        <v>72</v>
      </c>
      <c r="B141" s="99">
        <v>8885</v>
      </c>
      <c r="C141" s="97" t="s">
        <v>900</v>
      </c>
    </row>
    <row r="142" spans="1:3" ht="12" customHeight="1">
      <c r="A142" s="92" t="s">
        <v>73</v>
      </c>
      <c r="B142" s="99">
        <v>5939</v>
      </c>
      <c r="C142" s="97" t="s">
        <v>950</v>
      </c>
    </row>
    <row r="143" spans="1:3" ht="12" customHeight="1">
      <c r="A143" s="92" t="s">
        <v>74</v>
      </c>
      <c r="B143" s="99">
        <v>22733</v>
      </c>
      <c r="C143" s="97" t="s">
        <v>951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workbookViewId="0">
      <selection activeCell="B8" sqref="B8"/>
    </sheetView>
  </sheetViews>
  <sheetFormatPr defaultRowHeight="12.75"/>
  <cols>
    <col min="1" max="1" width="33.28515625" style="2" customWidth="1"/>
    <col min="2" max="2" width="19.85546875" style="2" customWidth="1"/>
    <col min="3" max="5" width="11.42578125" style="2" customWidth="1"/>
    <col min="6" max="6" width="9.140625" style="2"/>
    <col min="7" max="7" width="29" style="2" bestFit="1" customWidth="1"/>
    <col min="8" max="8" width="20.28515625" style="2" bestFit="1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9" t="s">
        <v>632</v>
      </c>
      <c r="B2" s="11" t="s">
        <v>631</v>
      </c>
    </row>
    <row r="3" spans="1:5" ht="15.75" thickBot="1">
      <c r="A3" s="27">
        <f>B19</f>
        <v>498722</v>
      </c>
      <c r="B3" s="107">
        <f>D20</f>
        <v>8.4000000000000005E-2</v>
      </c>
    </row>
    <row r="6" spans="1:5" ht="12.75" customHeight="1">
      <c r="A6" s="6" t="s">
        <v>102</v>
      </c>
      <c r="B6" s="6"/>
      <c r="C6" s="3"/>
      <c r="D6" s="3"/>
      <c r="E6" s="3"/>
    </row>
    <row r="7" spans="1:5" ht="12.75" customHeight="1">
      <c r="A7" s="5" t="s">
        <v>27</v>
      </c>
      <c r="B7" s="6"/>
      <c r="C7" s="3"/>
      <c r="D7" s="3"/>
      <c r="E7" s="3"/>
    </row>
    <row r="8" spans="1:5" ht="12" customHeight="1">
      <c r="A8" s="94" t="s">
        <v>103</v>
      </c>
      <c r="B8" s="93" t="s">
        <v>797</v>
      </c>
      <c r="C8" s="103"/>
      <c r="D8" s="103"/>
      <c r="E8" s="95"/>
    </row>
    <row r="9" spans="1:5" ht="12" customHeight="1">
      <c r="A9" s="96"/>
      <c r="B9" s="92" t="s">
        <v>29</v>
      </c>
      <c r="C9" s="97" t="s">
        <v>30</v>
      </c>
      <c r="D9" s="97" t="s">
        <v>104</v>
      </c>
      <c r="E9" s="97" t="s">
        <v>105</v>
      </c>
    </row>
    <row r="10" spans="1:5" ht="12" customHeight="1">
      <c r="A10" s="92" t="s">
        <v>106</v>
      </c>
      <c r="B10" s="92" t="s">
        <v>28</v>
      </c>
      <c r="C10" s="97" t="s">
        <v>28</v>
      </c>
      <c r="D10" s="97" t="s">
        <v>28</v>
      </c>
      <c r="E10" s="97" t="s">
        <v>28</v>
      </c>
    </row>
    <row r="11" spans="1:5" ht="12" customHeight="1">
      <c r="A11" s="92" t="s">
        <v>107</v>
      </c>
      <c r="B11" s="99">
        <v>757716</v>
      </c>
      <c r="C11" s="97" t="s">
        <v>661</v>
      </c>
      <c r="D11" s="105">
        <v>757716</v>
      </c>
      <c r="E11" s="97" t="s">
        <v>108</v>
      </c>
    </row>
    <row r="12" spans="1:5">
      <c r="A12" s="92" t="s">
        <v>109</v>
      </c>
      <c r="B12" s="99">
        <v>498912</v>
      </c>
      <c r="C12" s="97" t="s">
        <v>952</v>
      </c>
      <c r="D12" s="106">
        <v>0.65800000000000003</v>
      </c>
      <c r="E12" s="97" t="s">
        <v>154</v>
      </c>
    </row>
    <row r="13" spans="1:5">
      <c r="A13" s="92" t="s">
        <v>111</v>
      </c>
      <c r="B13" s="99">
        <v>498722</v>
      </c>
      <c r="C13" s="97" t="s">
        <v>953</v>
      </c>
      <c r="D13" s="106">
        <v>0.65800000000000003</v>
      </c>
      <c r="E13" s="97" t="s">
        <v>154</v>
      </c>
    </row>
    <row r="14" spans="1:5" ht="12" customHeight="1">
      <c r="A14" s="92" t="s">
        <v>112</v>
      </c>
      <c r="B14" s="99">
        <v>456825</v>
      </c>
      <c r="C14" s="97" t="s">
        <v>954</v>
      </c>
      <c r="D14" s="106">
        <v>0.60299999999999998</v>
      </c>
      <c r="E14" s="97" t="s">
        <v>154</v>
      </c>
    </row>
    <row r="15" spans="1:5" ht="12" customHeight="1">
      <c r="A15" s="92" t="s">
        <v>114</v>
      </c>
      <c r="B15" s="99">
        <v>41897</v>
      </c>
      <c r="C15" s="97" t="s">
        <v>955</v>
      </c>
      <c r="D15" s="106">
        <v>5.5E-2</v>
      </c>
      <c r="E15" s="97" t="s">
        <v>322</v>
      </c>
    </row>
    <row r="16" spans="1:5" ht="12" customHeight="1">
      <c r="A16" s="92" t="s">
        <v>116</v>
      </c>
      <c r="B16" s="98">
        <v>190</v>
      </c>
      <c r="C16" s="97" t="s">
        <v>714</v>
      </c>
      <c r="D16" s="106">
        <v>0</v>
      </c>
      <c r="E16" s="97" t="s">
        <v>117</v>
      </c>
    </row>
    <row r="17" spans="1:5" ht="12" customHeight="1">
      <c r="A17" s="92" t="s">
        <v>118</v>
      </c>
      <c r="B17" s="99">
        <v>258804</v>
      </c>
      <c r="C17" s="97" t="s">
        <v>956</v>
      </c>
      <c r="D17" s="106">
        <v>0.34200000000000003</v>
      </c>
      <c r="E17" s="97" t="s">
        <v>154</v>
      </c>
    </row>
    <row r="18" spans="1:5" ht="12" customHeight="1">
      <c r="A18" s="92" t="s">
        <v>28</v>
      </c>
      <c r="B18" s="92" t="s">
        <v>28</v>
      </c>
      <c r="C18" s="97" t="s">
        <v>28</v>
      </c>
      <c r="D18" s="97" t="s">
        <v>28</v>
      </c>
      <c r="E18" s="97" t="s">
        <v>28</v>
      </c>
    </row>
    <row r="19" spans="1:5" ht="12" customHeight="1">
      <c r="A19" s="92" t="s">
        <v>119</v>
      </c>
      <c r="B19" s="99">
        <v>498722</v>
      </c>
      <c r="C19" s="97" t="s">
        <v>953</v>
      </c>
      <c r="D19" s="105">
        <v>498722</v>
      </c>
      <c r="E19" s="97" t="s">
        <v>108</v>
      </c>
    </row>
    <row r="20" spans="1:5" ht="12" customHeight="1">
      <c r="A20" s="92" t="s">
        <v>120</v>
      </c>
      <c r="B20" s="92" t="s">
        <v>108</v>
      </c>
      <c r="C20" s="97" t="s">
        <v>108</v>
      </c>
      <c r="D20" s="106">
        <v>8.4000000000000005E-2</v>
      </c>
      <c r="E20" s="97" t="s">
        <v>138</v>
      </c>
    </row>
    <row r="21" spans="1:5" ht="12" customHeight="1">
      <c r="A21" s="92" t="s">
        <v>28</v>
      </c>
      <c r="B21" s="92" t="s">
        <v>28</v>
      </c>
      <c r="C21" s="97" t="s">
        <v>28</v>
      </c>
      <c r="D21" s="97" t="s">
        <v>28</v>
      </c>
      <c r="E21" s="97" t="s">
        <v>28</v>
      </c>
    </row>
    <row r="22" spans="1:5" ht="12" customHeight="1">
      <c r="A22" s="92" t="s">
        <v>122</v>
      </c>
      <c r="B22" s="99">
        <v>398917</v>
      </c>
      <c r="C22" s="97" t="s">
        <v>957</v>
      </c>
      <c r="D22" s="105">
        <v>398917</v>
      </c>
      <c r="E22" s="97" t="s">
        <v>108</v>
      </c>
    </row>
    <row r="23" spans="1:5" ht="12" customHeight="1">
      <c r="A23" s="92" t="s">
        <v>109</v>
      </c>
      <c r="B23" s="99">
        <v>238031</v>
      </c>
      <c r="C23" s="97" t="s">
        <v>958</v>
      </c>
      <c r="D23" s="106">
        <v>0.59699999999999998</v>
      </c>
      <c r="E23" s="97" t="s">
        <v>115</v>
      </c>
    </row>
    <row r="24" spans="1:5" ht="12" customHeight="1">
      <c r="A24" s="92" t="s">
        <v>111</v>
      </c>
      <c r="B24" s="99">
        <v>238021</v>
      </c>
      <c r="C24" s="97" t="s">
        <v>958</v>
      </c>
      <c r="D24" s="106">
        <v>0.59699999999999998</v>
      </c>
      <c r="E24" s="97" t="s">
        <v>115</v>
      </c>
    </row>
    <row r="25" spans="1:5" ht="12" customHeight="1">
      <c r="A25" s="92" t="s">
        <v>112</v>
      </c>
      <c r="B25" s="99">
        <v>218641</v>
      </c>
      <c r="C25" s="97" t="s">
        <v>959</v>
      </c>
      <c r="D25" s="106">
        <v>0.54800000000000004</v>
      </c>
      <c r="E25" s="97" t="s">
        <v>115</v>
      </c>
    </row>
    <row r="26" spans="1:5" ht="12" customHeight="1">
      <c r="A26" s="92" t="s">
        <v>28</v>
      </c>
      <c r="B26" s="92" t="s">
        <v>28</v>
      </c>
      <c r="C26" s="97" t="s">
        <v>28</v>
      </c>
      <c r="D26" s="97" t="s">
        <v>28</v>
      </c>
      <c r="E26" s="97" t="s">
        <v>28</v>
      </c>
    </row>
    <row r="27" spans="1:5" ht="12" customHeight="1">
      <c r="A27" s="92" t="s">
        <v>124</v>
      </c>
      <c r="B27" s="99">
        <v>66966</v>
      </c>
      <c r="C27" s="97" t="s">
        <v>960</v>
      </c>
      <c r="D27" s="105">
        <v>66966</v>
      </c>
      <c r="E27" s="97" t="s">
        <v>108</v>
      </c>
    </row>
    <row r="28" spans="1:5" ht="12" customHeight="1">
      <c r="A28" s="92" t="s">
        <v>125</v>
      </c>
      <c r="B28" s="99">
        <v>41010</v>
      </c>
      <c r="C28" s="97" t="s">
        <v>931</v>
      </c>
      <c r="D28" s="106">
        <v>0.61199999999999999</v>
      </c>
      <c r="E28" s="97" t="s">
        <v>479</v>
      </c>
    </row>
    <row r="29" spans="1:5" ht="12" customHeight="1">
      <c r="A29" s="92" t="s">
        <v>28</v>
      </c>
      <c r="B29" s="92" t="s">
        <v>28</v>
      </c>
      <c r="C29" s="97" t="s">
        <v>28</v>
      </c>
      <c r="D29" s="97" t="s">
        <v>28</v>
      </c>
      <c r="E29" s="97" t="s">
        <v>28</v>
      </c>
    </row>
    <row r="30" spans="1:5" ht="12" customHeight="1">
      <c r="A30" s="92" t="s">
        <v>128</v>
      </c>
      <c r="B30" s="99">
        <v>151570</v>
      </c>
      <c r="C30" s="97" t="s">
        <v>961</v>
      </c>
      <c r="D30" s="105">
        <v>151570</v>
      </c>
      <c r="E30" s="97" t="s">
        <v>108</v>
      </c>
    </row>
    <row r="31" spans="1:5" ht="12" customHeight="1">
      <c r="A31" s="92" t="s">
        <v>125</v>
      </c>
      <c r="B31" s="99">
        <v>103079</v>
      </c>
      <c r="C31" s="97" t="s">
        <v>962</v>
      </c>
      <c r="D31" s="106">
        <v>0.68</v>
      </c>
      <c r="E31" s="97" t="s">
        <v>145</v>
      </c>
    </row>
    <row r="32" spans="1:5" ht="12" customHeight="1">
      <c r="A32" s="92" t="s">
        <v>28</v>
      </c>
      <c r="B32" s="92" t="s">
        <v>28</v>
      </c>
      <c r="C32" s="97" t="s">
        <v>28</v>
      </c>
      <c r="D32" s="97" t="s">
        <v>28</v>
      </c>
      <c r="E32" s="97" t="s">
        <v>28</v>
      </c>
    </row>
    <row r="33" spans="1:5" ht="12" customHeight="1">
      <c r="A33" s="92" t="s">
        <v>129</v>
      </c>
      <c r="B33" s="92" t="s">
        <v>28</v>
      </c>
      <c r="C33" s="97" t="s">
        <v>28</v>
      </c>
      <c r="D33" s="97" t="s">
        <v>28</v>
      </c>
      <c r="E33" s="97" t="s">
        <v>28</v>
      </c>
    </row>
    <row r="34" spans="1:5" ht="12" customHeight="1">
      <c r="A34" s="92" t="s">
        <v>130</v>
      </c>
      <c r="B34" s="99">
        <v>446383</v>
      </c>
      <c r="C34" s="97" t="s">
        <v>963</v>
      </c>
      <c r="D34" s="105">
        <v>446383</v>
      </c>
      <c r="E34" s="97" t="s">
        <v>108</v>
      </c>
    </row>
    <row r="35" spans="1:5" ht="12" customHeight="1">
      <c r="A35" s="92" t="s">
        <v>131</v>
      </c>
      <c r="B35" s="99">
        <v>267103</v>
      </c>
      <c r="C35" s="97" t="s">
        <v>964</v>
      </c>
      <c r="D35" s="106">
        <v>0.59799999999999998</v>
      </c>
      <c r="E35" s="97" t="s">
        <v>115</v>
      </c>
    </row>
    <row r="36" spans="1:5" ht="12" customHeight="1">
      <c r="A36" s="92" t="s">
        <v>133</v>
      </c>
      <c r="B36" s="99">
        <v>33179</v>
      </c>
      <c r="C36" s="97" t="s">
        <v>965</v>
      </c>
      <c r="D36" s="106">
        <v>7.3999999999999996E-2</v>
      </c>
      <c r="E36" s="97" t="s">
        <v>138</v>
      </c>
    </row>
    <row r="37" spans="1:5" ht="12" customHeight="1">
      <c r="A37" s="92" t="s">
        <v>134</v>
      </c>
      <c r="B37" s="99">
        <v>92884</v>
      </c>
      <c r="C37" s="97" t="s">
        <v>966</v>
      </c>
      <c r="D37" s="106">
        <v>0.20799999999999999</v>
      </c>
      <c r="E37" s="97" t="s">
        <v>115</v>
      </c>
    </row>
    <row r="38" spans="1:5" ht="12" customHeight="1">
      <c r="A38" s="92" t="s">
        <v>135</v>
      </c>
      <c r="B38" s="99">
        <v>23417</v>
      </c>
      <c r="C38" s="97" t="s">
        <v>915</v>
      </c>
      <c r="D38" s="106">
        <v>5.1999999999999998E-2</v>
      </c>
      <c r="E38" s="97" t="s">
        <v>138</v>
      </c>
    </row>
    <row r="39" spans="1:5" ht="12" customHeight="1">
      <c r="A39" s="92" t="s">
        <v>137</v>
      </c>
      <c r="B39" s="99">
        <v>8263</v>
      </c>
      <c r="C39" s="97" t="s">
        <v>967</v>
      </c>
      <c r="D39" s="106">
        <v>1.9E-2</v>
      </c>
      <c r="E39" s="97" t="s">
        <v>322</v>
      </c>
    </row>
    <row r="40" spans="1:5" ht="12" customHeight="1">
      <c r="A40" s="92" t="s">
        <v>139</v>
      </c>
      <c r="B40" s="99">
        <v>21537</v>
      </c>
      <c r="C40" s="97" t="s">
        <v>968</v>
      </c>
      <c r="D40" s="106">
        <v>4.8000000000000001E-2</v>
      </c>
      <c r="E40" s="97" t="s">
        <v>322</v>
      </c>
    </row>
    <row r="41" spans="1:5" ht="12" customHeight="1">
      <c r="A41" s="92" t="s">
        <v>28</v>
      </c>
      <c r="B41" s="92" t="s">
        <v>28</v>
      </c>
      <c r="C41" s="97" t="s">
        <v>28</v>
      </c>
      <c r="D41" s="97" t="s">
        <v>28</v>
      </c>
      <c r="E41" s="97" t="s">
        <v>28</v>
      </c>
    </row>
    <row r="42" spans="1:5" ht="12" customHeight="1">
      <c r="A42" s="92" t="s">
        <v>140</v>
      </c>
      <c r="B42" s="98">
        <v>32.1</v>
      </c>
      <c r="C42" s="97" t="s">
        <v>138</v>
      </c>
      <c r="D42" s="97" t="s">
        <v>108</v>
      </c>
      <c r="E42" s="97" t="s">
        <v>108</v>
      </c>
    </row>
    <row r="43" spans="1:5" ht="12" customHeight="1">
      <c r="A43" s="92" t="s">
        <v>28</v>
      </c>
      <c r="B43" s="92" t="s">
        <v>28</v>
      </c>
      <c r="C43" s="97" t="s">
        <v>28</v>
      </c>
      <c r="D43" s="97" t="s">
        <v>28</v>
      </c>
      <c r="E43" s="97" t="s">
        <v>28</v>
      </c>
    </row>
    <row r="44" spans="1:5" ht="12" customHeight="1">
      <c r="A44" s="92" t="s">
        <v>142</v>
      </c>
      <c r="B44" s="92" t="s">
        <v>28</v>
      </c>
      <c r="C44" s="97" t="s">
        <v>28</v>
      </c>
      <c r="D44" s="97" t="s">
        <v>28</v>
      </c>
      <c r="E44" s="97" t="s">
        <v>28</v>
      </c>
    </row>
    <row r="45" spans="1:5" ht="12" customHeight="1">
      <c r="A45" s="92" t="s">
        <v>143</v>
      </c>
      <c r="B45" s="99">
        <v>456825</v>
      </c>
      <c r="C45" s="97" t="s">
        <v>954</v>
      </c>
      <c r="D45" s="105">
        <v>456825</v>
      </c>
      <c r="E45" s="97" t="s">
        <v>108</v>
      </c>
    </row>
    <row r="46" spans="1:5" ht="12" customHeight="1">
      <c r="A46" s="92" t="s">
        <v>144</v>
      </c>
      <c r="B46" s="99">
        <v>208011</v>
      </c>
      <c r="C46" s="97" t="s">
        <v>969</v>
      </c>
      <c r="D46" s="106">
        <v>0.45500000000000002</v>
      </c>
      <c r="E46" s="97" t="s">
        <v>136</v>
      </c>
    </row>
    <row r="47" spans="1:5" ht="12" customHeight="1">
      <c r="A47" s="92" t="s">
        <v>146</v>
      </c>
      <c r="B47" s="99">
        <v>84149</v>
      </c>
      <c r="C47" s="97" t="s">
        <v>970</v>
      </c>
      <c r="D47" s="106">
        <v>0.184</v>
      </c>
      <c r="E47" s="97" t="s">
        <v>154</v>
      </c>
    </row>
    <row r="48" spans="1:5" ht="12" customHeight="1">
      <c r="A48" s="92" t="s">
        <v>147</v>
      </c>
      <c r="B48" s="99">
        <v>103365</v>
      </c>
      <c r="C48" s="97" t="s">
        <v>971</v>
      </c>
      <c r="D48" s="106">
        <v>0.22600000000000001</v>
      </c>
      <c r="E48" s="97" t="s">
        <v>154</v>
      </c>
    </row>
    <row r="49" spans="1:5" ht="12" customHeight="1">
      <c r="A49" s="92" t="s">
        <v>148</v>
      </c>
      <c r="B49" s="99">
        <v>32513</v>
      </c>
      <c r="C49" s="97" t="s">
        <v>972</v>
      </c>
      <c r="D49" s="106">
        <v>7.0999999999999994E-2</v>
      </c>
      <c r="E49" s="97" t="s">
        <v>322</v>
      </c>
    </row>
    <row r="50" spans="1:5" ht="12" customHeight="1">
      <c r="A50" s="92" t="s">
        <v>149</v>
      </c>
      <c r="B50" s="99">
        <v>28787</v>
      </c>
      <c r="C50" s="97" t="s">
        <v>849</v>
      </c>
      <c r="D50" s="106">
        <v>6.3E-2</v>
      </c>
      <c r="E50" s="97" t="s">
        <v>138</v>
      </c>
    </row>
    <row r="51" spans="1:5" ht="12" customHeight="1">
      <c r="A51" s="92" t="s">
        <v>28</v>
      </c>
      <c r="B51" s="92" t="s">
        <v>28</v>
      </c>
      <c r="C51" s="97" t="s">
        <v>28</v>
      </c>
      <c r="D51" s="97" t="s">
        <v>28</v>
      </c>
      <c r="E51" s="97" t="s">
        <v>28</v>
      </c>
    </row>
    <row r="52" spans="1:5" ht="12" customHeight="1">
      <c r="A52" s="92" t="s">
        <v>150</v>
      </c>
      <c r="B52" s="92" t="s">
        <v>28</v>
      </c>
      <c r="C52" s="97" t="s">
        <v>28</v>
      </c>
      <c r="D52" s="97" t="s">
        <v>28</v>
      </c>
      <c r="E52" s="97" t="s">
        <v>28</v>
      </c>
    </row>
    <row r="53" spans="1:5" ht="12" customHeight="1">
      <c r="A53" s="92" t="s">
        <v>143</v>
      </c>
      <c r="B53" s="99">
        <v>456825</v>
      </c>
      <c r="C53" s="97" t="s">
        <v>954</v>
      </c>
      <c r="D53" s="105">
        <v>456825</v>
      </c>
      <c r="E53" s="97" t="s">
        <v>108</v>
      </c>
    </row>
    <row r="54" spans="1:5" ht="12" customHeight="1">
      <c r="A54" s="92" t="s">
        <v>151</v>
      </c>
      <c r="B54" s="98">
        <v>779</v>
      </c>
      <c r="C54" s="97" t="s">
        <v>713</v>
      </c>
      <c r="D54" s="106">
        <v>2E-3</v>
      </c>
      <c r="E54" s="97" t="s">
        <v>117</v>
      </c>
    </row>
    <row r="55" spans="1:5" ht="12" customHeight="1">
      <c r="A55" s="92" t="s">
        <v>152</v>
      </c>
      <c r="B55" s="99">
        <v>30404</v>
      </c>
      <c r="C55" s="97" t="s">
        <v>973</v>
      </c>
      <c r="D55" s="106">
        <v>6.7000000000000004E-2</v>
      </c>
      <c r="E55" s="97" t="s">
        <v>138</v>
      </c>
    </row>
    <row r="56" spans="1:5" ht="12" customHeight="1">
      <c r="A56" s="92" t="s">
        <v>153</v>
      </c>
      <c r="B56" s="99">
        <v>19815</v>
      </c>
      <c r="C56" s="97" t="s">
        <v>974</v>
      </c>
      <c r="D56" s="106">
        <v>4.2999999999999997E-2</v>
      </c>
      <c r="E56" s="97" t="s">
        <v>322</v>
      </c>
    </row>
    <row r="57" spans="1:5" ht="12" customHeight="1">
      <c r="A57" s="92" t="s">
        <v>155</v>
      </c>
      <c r="B57" s="99">
        <v>11063</v>
      </c>
      <c r="C57" s="97" t="s">
        <v>975</v>
      </c>
      <c r="D57" s="106">
        <v>2.4E-2</v>
      </c>
      <c r="E57" s="97" t="s">
        <v>322</v>
      </c>
    </row>
    <row r="58" spans="1:5" ht="12" customHeight="1">
      <c r="A58" s="92" t="s">
        <v>156</v>
      </c>
      <c r="B58" s="99">
        <v>43271</v>
      </c>
      <c r="C58" s="97" t="s">
        <v>976</v>
      </c>
      <c r="D58" s="106">
        <v>9.5000000000000001E-2</v>
      </c>
      <c r="E58" s="97" t="s">
        <v>138</v>
      </c>
    </row>
    <row r="59" spans="1:5" ht="12" customHeight="1">
      <c r="A59" s="92" t="s">
        <v>157</v>
      </c>
      <c r="B59" s="99">
        <v>17930</v>
      </c>
      <c r="C59" s="97" t="s">
        <v>924</v>
      </c>
      <c r="D59" s="106">
        <v>3.9E-2</v>
      </c>
      <c r="E59" s="97" t="s">
        <v>322</v>
      </c>
    </row>
    <row r="60" spans="1:5" ht="12" customHeight="1">
      <c r="A60" s="92" t="s">
        <v>158</v>
      </c>
      <c r="B60" s="99">
        <v>15032</v>
      </c>
      <c r="C60" s="97" t="s">
        <v>977</v>
      </c>
      <c r="D60" s="106">
        <v>3.3000000000000002E-2</v>
      </c>
      <c r="E60" s="97" t="s">
        <v>322</v>
      </c>
    </row>
    <row r="61" spans="1:5" ht="12" customHeight="1">
      <c r="A61" s="92" t="s">
        <v>159</v>
      </c>
      <c r="B61" s="99">
        <v>47433</v>
      </c>
      <c r="C61" s="97" t="s">
        <v>978</v>
      </c>
      <c r="D61" s="106">
        <v>0.104</v>
      </c>
      <c r="E61" s="97" t="s">
        <v>138</v>
      </c>
    </row>
    <row r="62" spans="1:5" ht="12" customHeight="1">
      <c r="A62" s="92" t="s">
        <v>160</v>
      </c>
      <c r="B62" s="99">
        <v>63810</v>
      </c>
      <c r="C62" s="97" t="s">
        <v>979</v>
      </c>
      <c r="D62" s="106">
        <v>0.14000000000000001</v>
      </c>
      <c r="E62" s="97" t="s">
        <v>154</v>
      </c>
    </row>
    <row r="63" spans="1:5" ht="12" customHeight="1">
      <c r="A63" s="92" t="s">
        <v>161</v>
      </c>
      <c r="B63" s="99">
        <v>125451</v>
      </c>
      <c r="C63" s="97" t="s">
        <v>980</v>
      </c>
      <c r="D63" s="106">
        <v>0.27500000000000002</v>
      </c>
      <c r="E63" s="97" t="s">
        <v>115</v>
      </c>
    </row>
    <row r="64" spans="1:5" ht="12" customHeight="1">
      <c r="A64" s="92" t="s">
        <v>162</v>
      </c>
      <c r="B64" s="99">
        <v>36638</v>
      </c>
      <c r="C64" s="97" t="s">
        <v>981</v>
      </c>
      <c r="D64" s="106">
        <v>0.08</v>
      </c>
      <c r="E64" s="97" t="s">
        <v>154</v>
      </c>
    </row>
    <row r="65" spans="1:5" ht="12" customHeight="1">
      <c r="A65" s="92" t="s">
        <v>163</v>
      </c>
      <c r="B65" s="99">
        <v>27595</v>
      </c>
      <c r="C65" s="97" t="s">
        <v>982</v>
      </c>
      <c r="D65" s="106">
        <v>0.06</v>
      </c>
      <c r="E65" s="97" t="s">
        <v>138</v>
      </c>
    </row>
    <row r="66" spans="1:5" ht="12" customHeight="1">
      <c r="A66" s="92" t="s">
        <v>164</v>
      </c>
      <c r="B66" s="99">
        <v>17604</v>
      </c>
      <c r="C66" s="97" t="s">
        <v>839</v>
      </c>
      <c r="D66" s="106">
        <v>3.9E-2</v>
      </c>
      <c r="E66" s="97" t="s">
        <v>322</v>
      </c>
    </row>
    <row r="67" spans="1:5" ht="12" customHeight="1">
      <c r="A67" s="92" t="s">
        <v>28</v>
      </c>
      <c r="B67" s="92" t="s">
        <v>28</v>
      </c>
      <c r="C67" s="97" t="s">
        <v>28</v>
      </c>
      <c r="D67" s="97" t="s">
        <v>28</v>
      </c>
      <c r="E67" s="97" t="s">
        <v>28</v>
      </c>
    </row>
    <row r="68" spans="1:5" ht="12" customHeight="1">
      <c r="A68" s="92" t="s">
        <v>165</v>
      </c>
      <c r="B68" s="92" t="s">
        <v>28</v>
      </c>
      <c r="C68" s="97" t="s">
        <v>28</v>
      </c>
      <c r="D68" s="97" t="s">
        <v>28</v>
      </c>
      <c r="E68" s="97" t="s">
        <v>28</v>
      </c>
    </row>
    <row r="69" spans="1:5" ht="12" customHeight="1">
      <c r="A69" s="92" t="s">
        <v>143</v>
      </c>
      <c r="B69" s="99">
        <v>456825</v>
      </c>
      <c r="C69" s="97" t="s">
        <v>954</v>
      </c>
      <c r="D69" s="105">
        <v>456825</v>
      </c>
      <c r="E69" s="97" t="s">
        <v>108</v>
      </c>
    </row>
    <row r="70" spans="1:5" ht="12" customHeight="1">
      <c r="A70" s="92" t="s">
        <v>166</v>
      </c>
      <c r="B70" s="99">
        <v>359053</v>
      </c>
      <c r="C70" s="97" t="s">
        <v>983</v>
      </c>
      <c r="D70" s="106">
        <v>0.78600000000000003</v>
      </c>
      <c r="E70" s="97" t="s">
        <v>154</v>
      </c>
    </row>
    <row r="71" spans="1:5" ht="12" customHeight="1">
      <c r="A71" s="92" t="s">
        <v>167</v>
      </c>
      <c r="B71" s="99">
        <v>66848</v>
      </c>
      <c r="C71" s="97" t="s">
        <v>984</v>
      </c>
      <c r="D71" s="106">
        <v>0.14599999999999999</v>
      </c>
      <c r="E71" s="97" t="s">
        <v>154</v>
      </c>
    </row>
    <row r="72" spans="1:5" ht="12" customHeight="1">
      <c r="A72" s="92" t="s">
        <v>168</v>
      </c>
      <c r="B72" s="99">
        <v>30333</v>
      </c>
      <c r="C72" s="97" t="s">
        <v>940</v>
      </c>
      <c r="D72" s="106">
        <v>6.6000000000000003E-2</v>
      </c>
      <c r="E72" s="97" t="s">
        <v>138</v>
      </c>
    </row>
    <row r="73" spans="1:5" ht="12" customHeight="1">
      <c r="A73" s="92" t="s">
        <v>169</v>
      </c>
      <c r="B73" s="98">
        <v>591</v>
      </c>
      <c r="C73" s="97" t="s">
        <v>744</v>
      </c>
      <c r="D73" s="106">
        <v>1E-3</v>
      </c>
      <c r="E73" s="97" t="s">
        <v>117</v>
      </c>
    </row>
    <row r="74" spans="1:5" ht="12" customHeight="1">
      <c r="A74" s="92" t="s">
        <v>28</v>
      </c>
      <c r="B74" s="92" t="s">
        <v>28</v>
      </c>
      <c r="C74" s="97" t="s">
        <v>28</v>
      </c>
      <c r="D74" s="97" t="s">
        <v>28</v>
      </c>
      <c r="E74" s="97" t="s">
        <v>28</v>
      </c>
    </row>
    <row r="75" spans="1:5" ht="12" customHeight="1">
      <c r="A75" s="92" t="s">
        <v>170</v>
      </c>
      <c r="B75" s="92" t="s">
        <v>28</v>
      </c>
      <c r="C75" s="97" t="s">
        <v>28</v>
      </c>
      <c r="D75" s="97" t="s">
        <v>28</v>
      </c>
      <c r="E75" s="97" t="s">
        <v>28</v>
      </c>
    </row>
    <row r="76" spans="1:5" ht="12" customHeight="1">
      <c r="A76" s="92" t="s">
        <v>171</v>
      </c>
      <c r="B76" s="99">
        <v>343561</v>
      </c>
      <c r="C76" s="97" t="s">
        <v>985</v>
      </c>
      <c r="D76" s="105">
        <v>343561</v>
      </c>
      <c r="E76" s="97" t="s">
        <v>108</v>
      </c>
    </row>
    <row r="77" spans="1:5" ht="12" customHeight="1">
      <c r="A77" s="92" t="s">
        <v>172</v>
      </c>
      <c r="B77" s="99">
        <v>16021</v>
      </c>
      <c r="C77" s="97" t="s">
        <v>986</v>
      </c>
      <c r="D77" s="106">
        <v>4.7E-2</v>
      </c>
      <c r="E77" s="97" t="s">
        <v>322</v>
      </c>
    </row>
    <row r="78" spans="1:5" ht="12" customHeight="1">
      <c r="A78" s="92" t="s">
        <v>173</v>
      </c>
      <c r="B78" s="99">
        <v>12033</v>
      </c>
      <c r="C78" s="97" t="s">
        <v>987</v>
      </c>
      <c r="D78" s="106">
        <v>3.5000000000000003E-2</v>
      </c>
      <c r="E78" s="97" t="s">
        <v>322</v>
      </c>
    </row>
    <row r="79" spans="1:5" ht="12" customHeight="1">
      <c r="A79" s="92" t="s">
        <v>174</v>
      </c>
      <c r="B79" s="99">
        <v>25692</v>
      </c>
      <c r="C79" s="97" t="s">
        <v>891</v>
      </c>
      <c r="D79" s="106">
        <v>7.4999999999999997E-2</v>
      </c>
      <c r="E79" s="97" t="s">
        <v>138</v>
      </c>
    </row>
    <row r="80" spans="1:5" ht="12" customHeight="1">
      <c r="A80" s="92" t="s">
        <v>175</v>
      </c>
      <c r="B80" s="99">
        <v>24359</v>
      </c>
      <c r="C80" s="97" t="s">
        <v>988</v>
      </c>
      <c r="D80" s="106">
        <v>7.0999999999999994E-2</v>
      </c>
      <c r="E80" s="97" t="s">
        <v>138</v>
      </c>
    </row>
    <row r="81" spans="1:5" ht="12" customHeight="1">
      <c r="A81" s="92" t="s">
        <v>176</v>
      </c>
      <c r="B81" s="99">
        <v>32652</v>
      </c>
      <c r="C81" s="97" t="s">
        <v>989</v>
      </c>
      <c r="D81" s="106">
        <v>9.5000000000000001E-2</v>
      </c>
      <c r="E81" s="97" t="s">
        <v>154</v>
      </c>
    </row>
    <row r="82" spans="1:5" ht="12" customHeight="1">
      <c r="A82" s="92" t="s">
        <v>177</v>
      </c>
      <c r="B82" s="99">
        <v>48439</v>
      </c>
      <c r="C82" s="97" t="s">
        <v>990</v>
      </c>
      <c r="D82" s="106">
        <v>0.14099999999999999</v>
      </c>
      <c r="E82" s="97" t="s">
        <v>154</v>
      </c>
    </row>
    <row r="83" spans="1:5" ht="12" customHeight="1">
      <c r="A83" s="92" t="s">
        <v>178</v>
      </c>
      <c r="B83" s="99">
        <v>38972</v>
      </c>
      <c r="C83" s="97" t="s">
        <v>991</v>
      </c>
      <c r="D83" s="106">
        <v>0.113</v>
      </c>
      <c r="E83" s="97" t="s">
        <v>154</v>
      </c>
    </row>
    <row r="84" spans="1:5" ht="12" customHeight="1">
      <c r="A84" s="92" t="s">
        <v>179</v>
      </c>
      <c r="B84" s="99">
        <v>55701</v>
      </c>
      <c r="C84" s="97" t="s">
        <v>992</v>
      </c>
      <c r="D84" s="106">
        <v>0.16200000000000001</v>
      </c>
      <c r="E84" s="97" t="s">
        <v>154</v>
      </c>
    </row>
    <row r="85" spans="1:5" ht="12" customHeight="1">
      <c r="A85" s="92" t="s">
        <v>180</v>
      </c>
      <c r="B85" s="99">
        <v>31661</v>
      </c>
      <c r="C85" s="97" t="s">
        <v>993</v>
      </c>
      <c r="D85" s="106">
        <v>9.1999999999999998E-2</v>
      </c>
      <c r="E85" s="97" t="s">
        <v>138</v>
      </c>
    </row>
    <row r="86" spans="1:5" ht="12" customHeight="1">
      <c r="A86" s="92" t="s">
        <v>181</v>
      </c>
      <c r="B86" s="99">
        <v>58031</v>
      </c>
      <c r="C86" s="97" t="s">
        <v>994</v>
      </c>
      <c r="D86" s="106">
        <v>0.16900000000000001</v>
      </c>
      <c r="E86" s="97" t="s">
        <v>154</v>
      </c>
    </row>
    <row r="87" spans="1:5" ht="12" customHeight="1">
      <c r="A87" s="92" t="s">
        <v>182</v>
      </c>
      <c r="B87" s="99">
        <v>81946</v>
      </c>
      <c r="C87" s="97" t="s">
        <v>995</v>
      </c>
      <c r="D87" s="97" t="s">
        <v>108</v>
      </c>
      <c r="E87" s="97" t="s">
        <v>108</v>
      </c>
    </row>
    <row r="88" spans="1:5" ht="12" customHeight="1">
      <c r="A88" s="92" t="s">
        <v>183</v>
      </c>
      <c r="B88" s="99">
        <v>130829</v>
      </c>
      <c r="C88" s="97" t="s">
        <v>996</v>
      </c>
      <c r="D88" s="97" t="s">
        <v>108</v>
      </c>
      <c r="E88" s="97" t="s">
        <v>108</v>
      </c>
    </row>
    <row r="89" spans="1:5" ht="12" customHeight="1">
      <c r="A89" s="92" t="s">
        <v>28</v>
      </c>
      <c r="B89" s="92" t="s">
        <v>28</v>
      </c>
      <c r="C89" s="97" t="s">
        <v>28</v>
      </c>
      <c r="D89" s="97" t="s">
        <v>28</v>
      </c>
      <c r="E89" s="97" t="s">
        <v>28</v>
      </c>
    </row>
    <row r="90" spans="1:5" ht="12" customHeight="1">
      <c r="A90" s="92" t="s">
        <v>184</v>
      </c>
      <c r="B90" s="99">
        <v>276592</v>
      </c>
      <c r="C90" s="97" t="s">
        <v>997</v>
      </c>
      <c r="D90" s="106">
        <v>0.80500000000000005</v>
      </c>
      <c r="E90" s="97" t="s">
        <v>154</v>
      </c>
    </row>
    <row r="91" spans="1:5" ht="12" customHeight="1">
      <c r="A91" s="92" t="s">
        <v>185</v>
      </c>
      <c r="B91" s="99">
        <v>134273</v>
      </c>
      <c r="C91" s="97" t="s">
        <v>998</v>
      </c>
      <c r="D91" s="97" t="s">
        <v>108</v>
      </c>
      <c r="E91" s="97" t="s">
        <v>108</v>
      </c>
    </row>
    <row r="92" spans="1:5" ht="12" customHeight="1">
      <c r="A92" s="92" t="s">
        <v>186</v>
      </c>
      <c r="B92" s="99">
        <v>100892</v>
      </c>
      <c r="C92" s="97" t="s">
        <v>999</v>
      </c>
      <c r="D92" s="106">
        <v>0.29399999999999998</v>
      </c>
      <c r="E92" s="97" t="s">
        <v>138</v>
      </c>
    </row>
    <row r="93" spans="1:5" ht="12" customHeight="1">
      <c r="A93" s="92" t="s">
        <v>187</v>
      </c>
      <c r="B93" s="99">
        <v>20049</v>
      </c>
      <c r="C93" s="97" t="s">
        <v>668</v>
      </c>
      <c r="D93" s="97" t="s">
        <v>108</v>
      </c>
      <c r="E93" s="97" t="s">
        <v>108</v>
      </c>
    </row>
    <row r="94" spans="1:5" ht="12" customHeight="1">
      <c r="A94" s="92" t="s">
        <v>188</v>
      </c>
      <c r="B94" s="99">
        <v>61669</v>
      </c>
      <c r="C94" s="97" t="s">
        <v>931</v>
      </c>
      <c r="D94" s="106">
        <v>0.17899999999999999</v>
      </c>
      <c r="E94" s="97" t="s">
        <v>154</v>
      </c>
    </row>
    <row r="95" spans="1:5" ht="12" customHeight="1">
      <c r="A95" s="92" t="s">
        <v>189</v>
      </c>
      <c r="B95" s="99">
        <v>31958</v>
      </c>
      <c r="C95" s="97" t="s">
        <v>1000</v>
      </c>
      <c r="D95" s="97" t="s">
        <v>108</v>
      </c>
      <c r="E95" s="97" t="s">
        <v>108</v>
      </c>
    </row>
    <row r="96" spans="1:5" ht="12" customHeight="1">
      <c r="A96" s="92" t="s">
        <v>28</v>
      </c>
      <c r="B96" s="92" t="s">
        <v>28</v>
      </c>
      <c r="C96" s="97" t="s">
        <v>28</v>
      </c>
      <c r="D96" s="97" t="s">
        <v>28</v>
      </c>
      <c r="E96" s="97" t="s">
        <v>28</v>
      </c>
    </row>
    <row r="97" spans="1:5" ht="12" customHeight="1">
      <c r="A97" s="92" t="s">
        <v>190</v>
      </c>
      <c r="B97" s="99">
        <v>12088</v>
      </c>
      <c r="C97" s="97" t="s">
        <v>724</v>
      </c>
      <c r="D97" s="106">
        <v>3.5000000000000003E-2</v>
      </c>
      <c r="E97" s="97" t="s">
        <v>322</v>
      </c>
    </row>
    <row r="98" spans="1:5" ht="12" customHeight="1">
      <c r="A98" s="92" t="s">
        <v>191</v>
      </c>
      <c r="B98" s="99">
        <v>9188</v>
      </c>
      <c r="C98" s="97" t="s">
        <v>667</v>
      </c>
      <c r="D98" s="97" t="s">
        <v>108</v>
      </c>
      <c r="E98" s="97" t="s">
        <v>108</v>
      </c>
    </row>
    <row r="99" spans="1:5" ht="12" customHeight="1">
      <c r="A99" s="92" t="s">
        <v>192</v>
      </c>
      <c r="B99" s="99">
        <v>7338</v>
      </c>
      <c r="C99" s="97" t="s">
        <v>707</v>
      </c>
      <c r="D99" s="106">
        <v>2.1000000000000001E-2</v>
      </c>
      <c r="E99" s="97" t="s">
        <v>322</v>
      </c>
    </row>
    <row r="100" spans="1:5" ht="12" customHeight="1">
      <c r="A100" s="92" t="s">
        <v>193</v>
      </c>
      <c r="B100" s="99">
        <v>4421</v>
      </c>
      <c r="C100" s="97" t="s">
        <v>1001</v>
      </c>
      <c r="D100" s="97" t="s">
        <v>108</v>
      </c>
      <c r="E100" s="97" t="s">
        <v>108</v>
      </c>
    </row>
    <row r="101" spans="1:5" ht="12" customHeight="1">
      <c r="A101" s="92" t="s">
        <v>194</v>
      </c>
      <c r="B101" s="99">
        <v>27083</v>
      </c>
      <c r="C101" s="97" t="s">
        <v>1002</v>
      </c>
      <c r="D101" s="106">
        <v>7.9000000000000001E-2</v>
      </c>
      <c r="E101" s="97" t="s">
        <v>138</v>
      </c>
    </row>
    <row r="102" spans="1:5" ht="12" customHeight="1">
      <c r="A102" s="92" t="s">
        <v>28</v>
      </c>
      <c r="B102" s="92" t="s">
        <v>28</v>
      </c>
      <c r="C102" s="97" t="s">
        <v>28</v>
      </c>
      <c r="D102" s="97" t="s">
        <v>28</v>
      </c>
      <c r="E102" s="97" t="s">
        <v>28</v>
      </c>
    </row>
    <row r="103" spans="1:5" ht="12" customHeight="1">
      <c r="A103" s="92" t="s">
        <v>195</v>
      </c>
      <c r="B103" s="99">
        <v>237934</v>
      </c>
      <c r="C103" s="97" t="s">
        <v>1003</v>
      </c>
      <c r="D103" s="105">
        <v>237934</v>
      </c>
      <c r="E103" s="97" t="s">
        <v>108</v>
      </c>
    </row>
    <row r="104" spans="1:5" ht="12" customHeight="1">
      <c r="A104" s="92" t="s">
        <v>172</v>
      </c>
      <c r="B104" s="99">
        <v>6225</v>
      </c>
      <c r="C104" s="97" t="s">
        <v>1004</v>
      </c>
      <c r="D104" s="106">
        <v>2.5999999999999999E-2</v>
      </c>
      <c r="E104" s="97" t="s">
        <v>322</v>
      </c>
    </row>
    <row r="105" spans="1:5" ht="12" customHeight="1">
      <c r="A105" s="92" t="s">
        <v>173</v>
      </c>
      <c r="B105" s="99">
        <v>4878</v>
      </c>
      <c r="C105" s="97" t="s">
        <v>716</v>
      </c>
      <c r="D105" s="106">
        <v>2.1000000000000001E-2</v>
      </c>
      <c r="E105" s="97" t="s">
        <v>322</v>
      </c>
    </row>
    <row r="106" spans="1:5" ht="12" customHeight="1">
      <c r="A106" s="92" t="s">
        <v>174</v>
      </c>
      <c r="B106" s="99">
        <v>12640</v>
      </c>
      <c r="C106" s="97" t="s">
        <v>701</v>
      </c>
      <c r="D106" s="106">
        <v>5.2999999999999999E-2</v>
      </c>
      <c r="E106" s="97" t="s">
        <v>138</v>
      </c>
    </row>
    <row r="107" spans="1:5" ht="12" customHeight="1">
      <c r="A107" s="92" t="s">
        <v>175</v>
      </c>
      <c r="B107" s="99">
        <v>13135</v>
      </c>
      <c r="C107" s="97" t="s">
        <v>818</v>
      </c>
      <c r="D107" s="106">
        <v>5.5E-2</v>
      </c>
      <c r="E107" s="97" t="s">
        <v>138</v>
      </c>
    </row>
    <row r="108" spans="1:5" ht="12" customHeight="1">
      <c r="A108" s="92" t="s">
        <v>176</v>
      </c>
      <c r="B108" s="99">
        <v>19502</v>
      </c>
      <c r="C108" s="97" t="s">
        <v>1005</v>
      </c>
      <c r="D108" s="106">
        <v>8.2000000000000003E-2</v>
      </c>
      <c r="E108" s="97" t="s">
        <v>154</v>
      </c>
    </row>
    <row r="109" spans="1:5" ht="12" customHeight="1">
      <c r="A109" s="92" t="s">
        <v>177</v>
      </c>
      <c r="B109" s="99">
        <v>30812</v>
      </c>
      <c r="C109" s="97" t="s">
        <v>1006</v>
      </c>
      <c r="D109" s="106">
        <v>0.129</v>
      </c>
      <c r="E109" s="97" t="s">
        <v>115</v>
      </c>
    </row>
    <row r="110" spans="1:5" ht="12" customHeight="1">
      <c r="A110" s="92" t="s">
        <v>178</v>
      </c>
      <c r="B110" s="99">
        <v>26314</v>
      </c>
      <c r="C110" s="97" t="s">
        <v>699</v>
      </c>
      <c r="D110" s="106">
        <v>0.111</v>
      </c>
      <c r="E110" s="97" t="s">
        <v>115</v>
      </c>
    </row>
    <row r="111" spans="1:5" ht="12" customHeight="1">
      <c r="A111" s="92" t="s">
        <v>179</v>
      </c>
      <c r="B111" s="99">
        <v>43681</v>
      </c>
      <c r="C111" s="97" t="s">
        <v>1007</v>
      </c>
      <c r="D111" s="106">
        <v>0.184</v>
      </c>
      <c r="E111" s="97" t="s">
        <v>136</v>
      </c>
    </row>
    <row r="112" spans="1:5" ht="12" customHeight="1">
      <c r="A112" s="92" t="s">
        <v>180</v>
      </c>
      <c r="B112" s="99">
        <v>27654</v>
      </c>
      <c r="C112" s="97" t="s">
        <v>961</v>
      </c>
      <c r="D112" s="106">
        <v>0.11600000000000001</v>
      </c>
      <c r="E112" s="97" t="s">
        <v>154</v>
      </c>
    </row>
    <row r="113" spans="1:5" ht="12" customHeight="1">
      <c r="A113" s="92" t="s">
        <v>181</v>
      </c>
      <c r="B113" s="99">
        <v>53093</v>
      </c>
      <c r="C113" s="97" t="s">
        <v>1008</v>
      </c>
      <c r="D113" s="106">
        <v>0.223</v>
      </c>
      <c r="E113" s="97" t="s">
        <v>115</v>
      </c>
    </row>
    <row r="114" spans="1:5" ht="12" customHeight="1">
      <c r="A114" s="92" t="s">
        <v>197</v>
      </c>
      <c r="B114" s="99">
        <v>105341</v>
      </c>
      <c r="C114" s="97" t="s">
        <v>1009</v>
      </c>
      <c r="D114" s="97" t="s">
        <v>108</v>
      </c>
      <c r="E114" s="97" t="s">
        <v>108</v>
      </c>
    </row>
    <row r="115" spans="1:5" ht="12" customHeight="1">
      <c r="A115" s="92" t="s">
        <v>198</v>
      </c>
      <c r="B115" s="99">
        <v>157937</v>
      </c>
      <c r="C115" s="97" t="s">
        <v>1010</v>
      </c>
      <c r="D115" s="97" t="s">
        <v>108</v>
      </c>
      <c r="E115" s="97" t="s">
        <v>108</v>
      </c>
    </row>
    <row r="116" spans="1:5" ht="12" customHeight="1">
      <c r="A116" s="92" t="s">
        <v>28</v>
      </c>
      <c r="B116" s="92" t="s">
        <v>28</v>
      </c>
      <c r="C116" s="97" t="s">
        <v>28</v>
      </c>
      <c r="D116" s="97" t="s">
        <v>28</v>
      </c>
      <c r="E116" s="97" t="s">
        <v>28</v>
      </c>
    </row>
    <row r="117" spans="1:5" ht="12" customHeight="1">
      <c r="A117" s="92" t="s">
        <v>199</v>
      </c>
      <c r="B117" s="99">
        <v>47984</v>
      </c>
      <c r="C117" s="97" t="s">
        <v>879</v>
      </c>
      <c r="D117" s="97" t="s">
        <v>108</v>
      </c>
      <c r="E117" s="97" t="s">
        <v>108</v>
      </c>
    </row>
    <row r="118" spans="1:5" ht="12" customHeight="1">
      <c r="A118" s="92" t="s">
        <v>28</v>
      </c>
      <c r="B118" s="92" t="s">
        <v>28</v>
      </c>
      <c r="C118" s="97" t="s">
        <v>28</v>
      </c>
      <c r="D118" s="97" t="s">
        <v>28</v>
      </c>
      <c r="E118" s="97" t="s">
        <v>28</v>
      </c>
    </row>
    <row r="119" spans="1:5" ht="12" customHeight="1">
      <c r="A119" s="92" t="s">
        <v>200</v>
      </c>
      <c r="B119" s="99">
        <v>105627</v>
      </c>
      <c r="C119" s="97" t="s">
        <v>1011</v>
      </c>
      <c r="D119" s="105">
        <v>105627</v>
      </c>
      <c r="E119" s="97" t="s">
        <v>108</v>
      </c>
    </row>
    <row r="120" spans="1:5" ht="12" customHeight="1">
      <c r="A120" s="92" t="s">
        <v>201</v>
      </c>
      <c r="B120" s="99">
        <v>44050</v>
      </c>
      <c r="C120" s="97" t="s">
        <v>1012</v>
      </c>
      <c r="D120" s="97" t="s">
        <v>108</v>
      </c>
      <c r="E120" s="97" t="s">
        <v>108</v>
      </c>
    </row>
    <row r="121" spans="1:5" ht="12" customHeight="1">
      <c r="A121" s="92" t="s">
        <v>202</v>
      </c>
      <c r="B121" s="99">
        <v>65138</v>
      </c>
      <c r="C121" s="97" t="s">
        <v>1013</v>
      </c>
      <c r="D121" s="97" t="s">
        <v>108</v>
      </c>
      <c r="E121" s="97" t="s">
        <v>108</v>
      </c>
    </row>
    <row r="122" spans="1:5" ht="12" customHeight="1">
      <c r="A122" s="92" t="s">
        <v>28</v>
      </c>
      <c r="B122" s="92" t="s">
        <v>28</v>
      </c>
      <c r="C122" s="97" t="s">
        <v>28</v>
      </c>
      <c r="D122" s="97" t="s">
        <v>28</v>
      </c>
      <c r="E122" s="97" t="s">
        <v>28</v>
      </c>
    </row>
    <row r="123" spans="1:5" ht="12" customHeight="1">
      <c r="A123" s="92" t="s">
        <v>203</v>
      </c>
      <c r="B123" s="99">
        <v>43006</v>
      </c>
      <c r="C123" s="97" t="s">
        <v>739</v>
      </c>
      <c r="D123" s="97" t="s">
        <v>108</v>
      </c>
      <c r="E123" s="97" t="s">
        <v>108</v>
      </c>
    </row>
    <row r="124" spans="1:5" ht="12" customHeight="1">
      <c r="A124" s="92" t="s">
        <v>204</v>
      </c>
      <c r="B124" s="99">
        <v>70339</v>
      </c>
      <c r="C124" s="97" t="s">
        <v>1014</v>
      </c>
      <c r="D124" s="97" t="s">
        <v>108</v>
      </c>
      <c r="E124" s="97" t="s">
        <v>108</v>
      </c>
    </row>
    <row r="125" spans="1:5" ht="12" customHeight="1">
      <c r="A125" s="92" t="s">
        <v>205</v>
      </c>
      <c r="B125" s="99">
        <v>55463</v>
      </c>
      <c r="C125" s="97" t="s">
        <v>1015</v>
      </c>
      <c r="D125" s="97" t="s">
        <v>108</v>
      </c>
      <c r="E125" s="97" t="s">
        <v>108</v>
      </c>
    </row>
    <row r="126" spans="1:5" ht="12" customHeight="1">
      <c r="A126" s="92" t="s">
        <v>28</v>
      </c>
      <c r="B126" s="92" t="s">
        <v>28</v>
      </c>
      <c r="C126" s="97" t="s">
        <v>28</v>
      </c>
      <c r="D126" s="97" t="s">
        <v>28</v>
      </c>
      <c r="E126" s="97" t="s">
        <v>28</v>
      </c>
    </row>
    <row r="127" spans="1:5" ht="12" customHeight="1">
      <c r="A127" s="92" t="s">
        <v>206</v>
      </c>
      <c r="B127" s="92" t="s">
        <v>28</v>
      </c>
      <c r="C127" s="97" t="s">
        <v>28</v>
      </c>
      <c r="D127" s="97" t="s">
        <v>28</v>
      </c>
      <c r="E127" s="97" t="s">
        <v>28</v>
      </c>
    </row>
    <row r="128" spans="1:5" ht="12" customHeight="1">
      <c r="A128" s="92" t="s">
        <v>207</v>
      </c>
      <c r="B128" s="99">
        <v>943002</v>
      </c>
      <c r="C128" s="97" t="s">
        <v>1016</v>
      </c>
      <c r="D128" s="105">
        <v>943002</v>
      </c>
      <c r="E128" s="97" t="s">
        <v>108</v>
      </c>
    </row>
    <row r="129" spans="1:5" ht="12" customHeight="1">
      <c r="A129" s="92" t="s">
        <v>208</v>
      </c>
      <c r="B129" s="99">
        <v>839733</v>
      </c>
      <c r="C129" s="97" t="s">
        <v>1017</v>
      </c>
      <c r="D129" s="106">
        <v>0.89</v>
      </c>
      <c r="E129" s="97" t="s">
        <v>138</v>
      </c>
    </row>
    <row r="130" spans="1:5" ht="12" customHeight="1">
      <c r="A130" s="92" t="s">
        <v>209</v>
      </c>
      <c r="B130" s="99">
        <v>697191</v>
      </c>
      <c r="C130" s="97" t="s">
        <v>1018</v>
      </c>
      <c r="D130" s="106">
        <v>0.73899999999999999</v>
      </c>
      <c r="E130" s="97" t="s">
        <v>154</v>
      </c>
    </row>
    <row r="131" spans="1:5" ht="12" customHeight="1">
      <c r="A131" s="92" t="s">
        <v>210</v>
      </c>
      <c r="B131" s="99">
        <v>247227</v>
      </c>
      <c r="C131" s="97" t="s">
        <v>1019</v>
      </c>
      <c r="D131" s="106">
        <v>0.26200000000000001</v>
      </c>
      <c r="E131" s="97" t="s">
        <v>154</v>
      </c>
    </row>
    <row r="132" spans="1:5" ht="12" customHeight="1">
      <c r="A132" s="92" t="s">
        <v>211</v>
      </c>
      <c r="B132" s="99">
        <v>103269</v>
      </c>
      <c r="C132" s="97" t="s">
        <v>1020</v>
      </c>
      <c r="D132" s="106">
        <v>0.11</v>
      </c>
      <c r="E132" s="97" t="s">
        <v>138</v>
      </c>
    </row>
    <row r="133" spans="1:5" ht="12" customHeight="1">
      <c r="A133" s="92" t="s">
        <v>28</v>
      </c>
      <c r="B133" s="92" t="s">
        <v>28</v>
      </c>
      <c r="C133" s="97" t="s">
        <v>28</v>
      </c>
      <c r="D133" s="97" t="s">
        <v>28</v>
      </c>
      <c r="E133" s="97" t="s">
        <v>28</v>
      </c>
    </row>
    <row r="134" spans="1:5" ht="12" customHeight="1">
      <c r="A134" s="92" t="s">
        <v>212</v>
      </c>
      <c r="B134" s="99">
        <v>224967</v>
      </c>
      <c r="C134" s="97" t="s">
        <v>1021</v>
      </c>
      <c r="D134" s="105">
        <v>224967</v>
      </c>
      <c r="E134" s="97" t="s">
        <v>108</v>
      </c>
    </row>
    <row r="135" spans="1:5" ht="12" customHeight="1">
      <c r="A135" s="92" t="s">
        <v>213</v>
      </c>
      <c r="B135" s="99">
        <v>7406</v>
      </c>
      <c r="C135" s="97" t="s">
        <v>1022</v>
      </c>
      <c r="D135" s="106">
        <v>3.3000000000000002E-2</v>
      </c>
      <c r="E135" s="97" t="s">
        <v>138</v>
      </c>
    </row>
    <row r="136" spans="1:5" ht="12" customHeight="1">
      <c r="A136" s="92" t="s">
        <v>28</v>
      </c>
      <c r="B136" s="92" t="s">
        <v>28</v>
      </c>
      <c r="C136" s="97" t="s">
        <v>28</v>
      </c>
      <c r="D136" s="97" t="s">
        <v>28</v>
      </c>
      <c r="E136" s="97" t="s">
        <v>28</v>
      </c>
    </row>
    <row r="137" spans="1:5" ht="12" customHeight="1">
      <c r="A137" s="92" t="s">
        <v>214</v>
      </c>
      <c r="B137" s="99">
        <v>581075</v>
      </c>
      <c r="C137" s="97" t="s">
        <v>1023</v>
      </c>
      <c r="D137" s="105">
        <v>581075</v>
      </c>
      <c r="E137" s="97" t="s">
        <v>108</v>
      </c>
    </row>
    <row r="138" spans="1:5" ht="12" customHeight="1">
      <c r="A138" s="92" t="s">
        <v>215</v>
      </c>
      <c r="B138" s="99">
        <v>461863</v>
      </c>
      <c r="C138" s="97" t="s">
        <v>1024</v>
      </c>
      <c r="D138" s="105">
        <v>461863</v>
      </c>
      <c r="E138" s="97" t="s">
        <v>108</v>
      </c>
    </row>
    <row r="139" spans="1:5" ht="12" customHeight="1">
      <c r="A139" s="92" t="s">
        <v>216</v>
      </c>
      <c r="B139" s="99">
        <v>423713</v>
      </c>
      <c r="C139" s="97" t="s">
        <v>1025</v>
      </c>
      <c r="D139" s="105">
        <v>423713</v>
      </c>
      <c r="E139" s="97" t="s">
        <v>108</v>
      </c>
    </row>
    <row r="140" spans="1:5" ht="12" customHeight="1">
      <c r="A140" s="92" t="s">
        <v>217</v>
      </c>
      <c r="B140" s="99">
        <v>360096</v>
      </c>
      <c r="C140" s="97" t="s">
        <v>1026</v>
      </c>
      <c r="D140" s="106">
        <v>0.85</v>
      </c>
      <c r="E140" s="97" t="s">
        <v>115</v>
      </c>
    </row>
    <row r="141" spans="1:5" ht="12" customHeight="1">
      <c r="A141" s="92" t="s">
        <v>218</v>
      </c>
      <c r="B141" s="99">
        <v>342554</v>
      </c>
      <c r="C141" s="97" t="s">
        <v>1027</v>
      </c>
      <c r="D141" s="106">
        <v>0.80800000000000005</v>
      </c>
      <c r="E141" s="97" t="s">
        <v>115</v>
      </c>
    </row>
    <row r="142" spans="1:5" ht="12" customHeight="1">
      <c r="A142" s="92" t="s">
        <v>219</v>
      </c>
      <c r="B142" s="99">
        <v>23148</v>
      </c>
      <c r="C142" s="97" t="s">
        <v>1028</v>
      </c>
      <c r="D142" s="106">
        <v>5.5E-2</v>
      </c>
      <c r="E142" s="97" t="s">
        <v>138</v>
      </c>
    </row>
    <row r="143" spans="1:5" ht="12" customHeight="1">
      <c r="A143" s="92" t="s">
        <v>220</v>
      </c>
      <c r="B143" s="99">
        <v>63617</v>
      </c>
      <c r="C143" s="97" t="s">
        <v>1029</v>
      </c>
      <c r="D143" s="106">
        <v>0.15</v>
      </c>
      <c r="E143" s="97" t="s">
        <v>115</v>
      </c>
    </row>
    <row r="144" spans="1:5" ht="12" customHeight="1">
      <c r="A144" s="92" t="s">
        <v>221</v>
      </c>
      <c r="B144" s="99">
        <v>38150</v>
      </c>
      <c r="C144" s="97" t="s">
        <v>1030</v>
      </c>
      <c r="D144" s="105">
        <v>38150</v>
      </c>
      <c r="E144" s="97" t="s">
        <v>108</v>
      </c>
    </row>
    <row r="145" spans="1:5" ht="12" customHeight="1">
      <c r="A145" s="92" t="s">
        <v>217</v>
      </c>
      <c r="B145" s="99">
        <v>25505</v>
      </c>
      <c r="C145" s="97" t="s">
        <v>1031</v>
      </c>
      <c r="D145" s="106">
        <v>0.66900000000000004</v>
      </c>
      <c r="E145" s="97" t="s">
        <v>232</v>
      </c>
    </row>
    <row r="146" spans="1:5" ht="12" customHeight="1">
      <c r="A146" s="92" t="s">
        <v>218</v>
      </c>
      <c r="B146" s="99">
        <v>19453</v>
      </c>
      <c r="C146" s="97" t="s">
        <v>1032</v>
      </c>
      <c r="D146" s="106">
        <v>0.51</v>
      </c>
      <c r="E146" s="97" t="s">
        <v>377</v>
      </c>
    </row>
    <row r="147" spans="1:5" ht="12" customHeight="1">
      <c r="A147" s="92" t="s">
        <v>219</v>
      </c>
      <c r="B147" s="99">
        <v>7294</v>
      </c>
      <c r="C147" s="97" t="s">
        <v>1033</v>
      </c>
      <c r="D147" s="106">
        <v>0.191</v>
      </c>
      <c r="E147" s="97" t="s">
        <v>479</v>
      </c>
    </row>
    <row r="148" spans="1:5" ht="12" customHeight="1">
      <c r="A148" s="92" t="s">
        <v>220</v>
      </c>
      <c r="B148" s="99">
        <v>12645</v>
      </c>
      <c r="C148" s="97" t="s">
        <v>977</v>
      </c>
      <c r="D148" s="106">
        <v>0.33100000000000002</v>
      </c>
      <c r="E148" s="97" t="s">
        <v>232</v>
      </c>
    </row>
    <row r="149" spans="1:5" ht="12" customHeight="1">
      <c r="A149" s="92" t="s">
        <v>222</v>
      </c>
      <c r="B149" s="99">
        <v>119212</v>
      </c>
      <c r="C149" s="97" t="s">
        <v>1034</v>
      </c>
      <c r="D149" s="105">
        <v>119212</v>
      </c>
      <c r="E149" s="97" t="s">
        <v>108</v>
      </c>
    </row>
    <row r="150" spans="1:5" ht="12" customHeight="1">
      <c r="A150" s="92" t="s">
        <v>223</v>
      </c>
      <c r="B150" s="99">
        <v>101199</v>
      </c>
      <c r="C150" s="97" t="s">
        <v>1035</v>
      </c>
      <c r="D150" s="106">
        <v>0.84899999999999998</v>
      </c>
      <c r="E150" s="97" t="s">
        <v>121</v>
      </c>
    </row>
    <row r="151" spans="1:5" ht="12" customHeight="1">
      <c r="A151" s="92" t="s">
        <v>225</v>
      </c>
      <c r="B151" s="99">
        <v>76690</v>
      </c>
      <c r="C151" s="97" t="s">
        <v>1036</v>
      </c>
      <c r="D151" s="106">
        <v>0.64300000000000002</v>
      </c>
      <c r="E151" s="97" t="s">
        <v>123</v>
      </c>
    </row>
    <row r="152" spans="1:5" ht="12" customHeight="1">
      <c r="A152" s="92" t="s">
        <v>227</v>
      </c>
      <c r="B152" s="99">
        <v>30847</v>
      </c>
      <c r="C152" s="97" t="s">
        <v>1037</v>
      </c>
      <c r="D152" s="106">
        <v>0.25900000000000001</v>
      </c>
      <c r="E152" s="97" t="s">
        <v>113</v>
      </c>
    </row>
    <row r="153" spans="1:5" ht="12" customHeight="1">
      <c r="A153" s="92" t="s">
        <v>228</v>
      </c>
      <c r="B153" s="99">
        <v>18013</v>
      </c>
      <c r="C153" s="97" t="s">
        <v>1038</v>
      </c>
      <c r="D153" s="106">
        <v>0.151</v>
      </c>
      <c r="E153" s="97" t="s">
        <v>121</v>
      </c>
    </row>
    <row r="154" spans="1:5" ht="12" customHeight="1">
      <c r="A154" s="92" t="s">
        <v>28</v>
      </c>
      <c r="B154" s="92" t="s">
        <v>28</v>
      </c>
      <c r="C154" s="97" t="s">
        <v>28</v>
      </c>
      <c r="D154" s="97" t="s">
        <v>28</v>
      </c>
      <c r="E154" s="97" t="s">
        <v>28</v>
      </c>
    </row>
    <row r="155" spans="1:5" ht="12" customHeight="1">
      <c r="A155" s="92" t="s">
        <v>229</v>
      </c>
      <c r="B155" s="92" t="s">
        <v>28</v>
      </c>
      <c r="C155" s="97" t="s">
        <v>28</v>
      </c>
      <c r="D155" s="97" t="s">
        <v>28</v>
      </c>
      <c r="E155" s="97" t="s">
        <v>28</v>
      </c>
    </row>
    <row r="156" spans="1:5" ht="12" customHeight="1">
      <c r="A156" s="92" t="s">
        <v>230</v>
      </c>
      <c r="B156" s="92" t="s">
        <v>108</v>
      </c>
      <c r="C156" s="97" t="s">
        <v>108</v>
      </c>
      <c r="D156" s="106">
        <v>6.9000000000000006E-2</v>
      </c>
      <c r="E156" s="97" t="s">
        <v>138</v>
      </c>
    </row>
    <row r="157" spans="1:5" ht="12" customHeight="1">
      <c r="A157" s="92" t="s">
        <v>231</v>
      </c>
      <c r="B157" s="92" t="s">
        <v>108</v>
      </c>
      <c r="C157" s="97" t="s">
        <v>108</v>
      </c>
      <c r="D157" s="106">
        <v>0.105</v>
      </c>
      <c r="E157" s="97" t="s">
        <v>136</v>
      </c>
    </row>
    <row r="158" spans="1:5" ht="12" customHeight="1">
      <c r="A158" s="92" t="s">
        <v>233</v>
      </c>
      <c r="B158" s="92" t="s">
        <v>108</v>
      </c>
      <c r="C158" s="97" t="s">
        <v>108</v>
      </c>
      <c r="D158" s="106">
        <v>0.112</v>
      </c>
      <c r="E158" s="97" t="s">
        <v>386</v>
      </c>
    </row>
    <row r="159" spans="1:5" ht="12" customHeight="1">
      <c r="A159" s="92" t="s">
        <v>234</v>
      </c>
      <c r="B159" s="92" t="s">
        <v>108</v>
      </c>
      <c r="C159" s="97" t="s">
        <v>108</v>
      </c>
      <c r="D159" s="106">
        <v>2.9000000000000001E-2</v>
      </c>
      <c r="E159" s="97" t="s">
        <v>322</v>
      </c>
    </row>
    <row r="160" spans="1:5" ht="12" customHeight="1">
      <c r="A160" s="92" t="s">
        <v>231</v>
      </c>
      <c r="B160" s="92" t="s">
        <v>108</v>
      </c>
      <c r="C160" s="97" t="s">
        <v>108</v>
      </c>
      <c r="D160" s="106">
        <v>3.9E-2</v>
      </c>
      <c r="E160" s="97" t="s">
        <v>154</v>
      </c>
    </row>
    <row r="161" spans="1:5" ht="12" customHeight="1">
      <c r="A161" s="92" t="s">
        <v>233</v>
      </c>
      <c r="B161" s="92" t="s">
        <v>108</v>
      </c>
      <c r="C161" s="97" t="s">
        <v>108</v>
      </c>
      <c r="D161" s="106">
        <v>3.5000000000000003E-2</v>
      </c>
      <c r="E161" s="97" t="s">
        <v>196</v>
      </c>
    </row>
    <row r="162" spans="1:5" ht="12" customHeight="1">
      <c r="A162" s="92" t="s">
        <v>235</v>
      </c>
      <c r="B162" s="92" t="s">
        <v>108</v>
      </c>
      <c r="C162" s="97" t="s">
        <v>108</v>
      </c>
      <c r="D162" s="106">
        <v>0.20699999999999999</v>
      </c>
      <c r="E162" s="97" t="s">
        <v>145</v>
      </c>
    </row>
    <row r="163" spans="1:5" ht="12" customHeight="1">
      <c r="A163" s="92" t="s">
        <v>231</v>
      </c>
      <c r="B163" s="92" t="s">
        <v>108</v>
      </c>
      <c r="C163" s="97" t="s">
        <v>108</v>
      </c>
      <c r="D163" s="106">
        <v>0.28699999999999998</v>
      </c>
      <c r="E163" s="97" t="s">
        <v>224</v>
      </c>
    </row>
    <row r="164" spans="1:5" ht="12" customHeight="1">
      <c r="A164" s="92" t="s">
        <v>233</v>
      </c>
      <c r="B164" s="92" t="s">
        <v>108</v>
      </c>
      <c r="C164" s="97" t="s">
        <v>108</v>
      </c>
      <c r="D164" s="106">
        <v>0.36399999999999999</v>
      </c>
      <c r="E164" s="97" t="s">
        <v>735</v>
      </c>
    </row>
    <row r="165" spans="1:5" ht="12" customHeight="1">
      <c r="A165" s="92" t="s">
        <v>28</v>
      </c>
      <c r="B165" s="92" t="s">
        <v>28</v>
      </c>
      <c r="C165" s="97" t="s">
        <v>28</v>
      </c>
      <c r="D165" s="97" t="s">
        <v>28</v>
      </c>
      <c r="E165" s="97" t="s">
        <v>28</v>
      </c>
    </row>
    <row r="166" spans="1:5" ht="12" customHeight="1">
      <c r="A166" s="92" t="s">
        <v>237</v>
      </c>
      <c r="B166" s="92" t="s">
        <v>108</v>
      </c>
      <c r="C166" s="97" t="s">
        <v>108</v>
      </c>
      <c r="D166" s="106">
        <v>9.5000000000000001E-2</v>
      </c>
      <c r="E166" s="97" t="s">
        <v>138</v>
      </c>
    </row>
    <row r="167" spans="1:5" ht="12" customHeight="1">
      <c r="A167" s="92" t="s">
        <v>238</v>
      </c>
      <c r="B167" s="92" t="s">
        <v>108</v>
      </c>
      <c r="C167" s="97" t="s">
        <v>108</v>
      </c>
      <c r="D167" s="106">
        <v>0.124</v>
      </c>
      <c r="E167" s="97" t="s">
        <v>121</v>
      </c>
    </row>
    <row r="168" spans="1:5" ht="12" customHeight="1">
      <c r="A168" s="92" t="s">
        <v>240</v>
      </c>
      <c r="B168" s="92" t="s">
        <v>108</v>
      </c>
      <c r="C168" s="97" t="s">
        <v>108</v>
      </c>
      <c r="D168" s="106">
        <v>0.121</v>
      </c>
      <c r="E168" s="97" t="s">
        <v>141</v>
      </c>
    </row>
    <row r="169" spans="1:5" ht="12" customHeight="1">
      <c r="A169" s="92" t="s">
        <v>241</v>
      </c>
      <c r="B169" s="92" t="s">
        <v>108</v>
      </c>
      <c r="C169" s="97" t="s">
        <v>108</v>
      </c>
      <c r="D169" s="106">
        <v>0.152</v>
      </c>
      <c r="E169" s="97" t="s">
        <v>132</v>
      </c>
    </row>
    <row r="170" spans="1:5" ht="12" customHeight="1">
      <c r="A170" s="92" t="s">
        <v>242</v>
      </c>
      <c r="B170" s="92" t="s">
        <v>108</v>
      </c>
      <c r="C170" s="97" t="s">
        <v>108</v>
      </c>
      <c r="D170" s="106">
        <v>0.111</v>
      </c>
      <c r="E170" s="97" t="s">
        <v>121</v>
      </c>
    </row>
    <row r="171" spans="1:5" ht="12" customHeight="1">
      <c r="A171" s="92" t="s">
        <v>244</v>
      </c>
      <c r="B171" s="92" t="s">
        <v>108</v>
      </c>
      <c r="C171" s="97" t="s">
        <v>108</v>
      </c>
      <c r="D171" s="106">
        <v>8.5000000000000006E-2</v>
      </c>
      <c r="E171" s="97" t="s">
        <v>138</v>
      </c>
    </row>
    <row r="172" spans="1:5" ht="12" customHeight="1">
      <c r="A172" s="92" t="s">
        <v>245</v>
      </c>
      <c r="B172" s="92" t="s">
        <v>108</v>
      </c>
      <c r="C172" s="97" t="s">
        <v>108</v>
      </c>
      <c r="D172" s="106">
        <v>8.8999999999999996E-2</v>
      </c>
      <c r="E172" s="97" t="s">
        <v>138</v>
      </c>
    </row>
    <row r="173" spans="1:5" ht="12" customHeight="1">
      <c r="A173" s="92" t="s">
        <v>246</v>
      </c>
      <c r="B173" s="92" t="s">
        <v>108</v>
      </c>
      <c r="C173" s="97" t="s">
        <v>108</v>
      </c>
      <c r="D173" s="106">
        <v>7.1999999999999995E-2</v>
      </c>
      <c r="E173" s="97" t="s">
        <v>115</v>
      </c>
    </row>
    <row r="174" spans="1:5" ht="12" customHeight="1">
      <c r="A174" s="92" t="s">
        <v>247</v>
      </c>
      <c r="B174" s="92" t="s">
        <v>108</v>
      </c>
      <c r="C174" s="97" t="s">
        <v>108</v>
      </c>
      <c r="D174" s="106">
        <v>7.2999999999999995E-2</v>
      </c>
      <c r="E174" s="97" t="s">
        <v>154</v>
      </c>
    </row>
    <row r="175" spans="1:5" ht="12" customHeight="1">
      <c r="A175" s="92" t="s">
        <v>248</v>
      </c>
      <c r="B175" s="92" t="s">
        <v>108</v>
      </c>
      <c r="C175" s="97" t="s">
        <v>108</v>
      </c>
      <c r="D175" s="106">
        <v>0.21</v>
      </c>
      <c r="E175" s="97" t="s">
        <v>110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D16" sqref="D16"/>
    </sheetView>
  </sheetViews>
  <sheetFormatPr defaultRowHeight="12.75"/>
  <cols>
    <col min="1" max="1" width="26.140625" style="2" customWidth="1"/>
    <col min="2" max="2" width="9.85546875" style="2" customWidth="1"/>
    <col min="3" max="3" width="9.5703125" style="2" customWidth="1"/>
    <col min="4" max="4" width="11.42578125" style="2" customWidth="1"/>
    <col min="5" max="5" width="9.5703125" style="2" customWidth="1"/>
    <col min="6" max="6" width="8.7109375" style="2" customWidth="1"/>
    <col min="7" max="7" width="11.42578125" style="2" customWidth="1"/>
    <col min="8" max="8" width="9" style="2" customWidth="1"/>
    <col min="9" max="9" width="9.140625" style="2" customWidth="1"/>
    <col min="10" max="10" width="6.28515625" style="2" customWidth="1"/>
    <col min="11" max="11" width="23.5703125" style="2" bestFit="1" customWidth="1"/>
    <col min="12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5" width="11.42578125" style="2" customWidth="1"/>
    <col min="266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21" width="11.42578125" style="2" customWidth="1"/>
    <col min="522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7" width="11.42578125" style="2" customWidth="1"/>
    <col min="778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3" width="11.42578125" style="2" customWidth="1"/>
    <col min="1034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9" width="11.42578125" style="2" customWidth="1"/>
    <col min="1290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5" width="11.42578125" style="2" customWidth="1"/>
    <col min="1546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801" width="11.42578125" style="2" customWidth="1"/>
    <col min="1802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7" width="11.42578125" style="2" customWidth="1"/>
    <col min="2058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3" width="11.42578125" style="2" customWidth="1"/>
    <col min="2314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9" width="11.42578125" style="2" customWidth="1"/>
    <col min="2570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5" width="11.42578125" style="2" customWidth="1"/>
    <col min="2826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81" width="11.42578125" style="2" customWidth="1"/>
    <col min="3082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7" width="11.42578125" style="2" customWidth="1"/>
    <col min="3338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3" width="11.42578125" style="2" customWidth="1"/>
    <col min="3594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9" width="11.42578125" style="2" customWidth="1"/>
    <col min="3850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5" width="11.42578125" style="2" customWidth="1"/>
    <col min="4106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61" width="11.42578125" style="2" customWidth="1"/>
    <col min="4362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7" width="11.42578125" style="2" customWidth="1"/>
    <col min="4618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3" width="11.42578125" style="2" customWidth="1"/>
    <col min="4874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9" width="11.42578125" style="2" customWidth="1"/>
    <col min="5130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5" width="11.42578125" style="2" customWidth="1"/>
    <col min="5386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41" width="11.42578125" style="2" customWidth="1"/>
    <col min="5642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7" width="11.42578125" style="2" customWidth="1"/>
    <col min="5898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3" width="11.42578125" style="2" customWidth="1"/>
    <col min="6154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9" width="11.42578125" style="2" customWidth="1"/>
    <col min="6410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5" width="11.42578125" style="2" customWidth="1"/>
    <col min="6666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21" width="11.42578125" style="2" customWidth="1"/>
    <col min="6922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7" width="11.42578125" style="2" customWidth="1"/>
    <col min="7178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3" width="11.42578125" style="2" customWidth="1"/>
    <col min="7434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9" width="11.42578125" style="2" customWidth="1"/>
    <col min="7690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5" width="11.42578125" style="2" customWidth="1"/>
    <col min="7946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201" width="11.42578125" style="2" customWidth="1"/>
    <col min="8202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7" width="11.42578125" style="2" customWidth="1"/>
    <col min="8458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3" width="11.42578125" style="2" customWidth="1"/>
    <col min="8714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9" width="11.42578125" style="2" customWidth="1"/>
    <col min="8970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5" width="11.42578125" style="2" customWidth="1"/>
    <col min="9226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81" width="11.42578125" style="2" customWidth="1"/>
    <col min="9482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7" width="11.42578125" style="2" customWidth="1"/>
    <col min="9738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3" width="11.42578125" style="2" customWidth="1"/>
    <col min="9994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9" width="11.42578125" style="2" customWidth="1"/>
    <col min="10250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5" width="11.42578125" style="2" customWidth="1"/>
    <col min="10506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61" width="11.42578125" style="2" customWidth="1"/>
    <col min="10762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7" width="11.42578125" style="2" customWidth="1"/>
    <col min="11018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3" width="11.42578125" style="2" customWidth="1"/>
    <col min="11274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9" width="11.42578125" style="2" customWidth="1"/>
    <col min="11530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5" width="11.42578125" style="2" customWidth="1"/>
    <col min="11786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41" width="11.42578125" style="2" customWidth="1"/>
    <col min="12042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7" width="11.42578125" style="2" customWidth="1"/>
    <col min="12298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3" width="11.42578125" style="2" customWidth="1"/>
    <col min="12554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9" width="11.42578125" style="2" customWidth="1"/>
    <col min="12810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5" width="11.42578125" style="2" customWidth="1"/>
    <col min="13066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21" width="11.42578125" style="2" customWidth="1"/>
    <col min="13322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7" width="11.42578125" style="2" customWidth="1"/>
    <col min="13578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3" width="11.42578125" style="2" customWidth="1"/>
    <col min="13834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9" width="11.42578125" style="2" customWidth="1"/>
    <col min="14090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5" width="11.42578125" style="2" customWidth="1"/>
    <col min="14346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601" width="11.42578125" style="2" customWidth="1"/>
    <col min="14602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7" width="11.42578125" style="2" customWidth="1"/>
    <col min="14858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3" width="11.42578125" style="2" customWidth="1"/>
    <col min="15114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9" width="11.42578125" style="2" customWidth="1"/>
    <col min="15370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5" width="11.42578125" style="2" customWidth="1"/>
    <col min="15626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81" width="11.42578125" style="2" customWidth="1"/>
    <col min="15882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7" width="11.42578125" style="2" customWidth="1"/>
    <col min="16138" max="16384" width="9.140625" style="2"/>
  </cols>
  <sheetData>
    <row r="1" spans="1:9" ht="13.5" thickBot="1"/>
    <row r="2" spans="1:9">
      <c r="A2" s="9" t="s">
        <v>645</v>
      </c>
      <c r="B2" s="10" t="s">
        <v>29</v>
      </c>
      <c r="C2" s="11" t="s">
        <v>104</v>
      </c>
    </row>
    <row r="3" spans="1:9">
      <c r="A3" s="12" t="s">
        <v>470</v>
      </c>
      <c r="B3" s="13">
        <f>B14</f>
        <v>224562</v>
      </c>
      <c r="C3" s="14">
        <f>B3/$B$3</f>
        <v>1</v>
      </c>
    </row>
    <row r="4" spans="1:9">
      <c r="A4" s="12" t="s">
        <v>627</v>
      </c>
      <c r="B4" s="13">
        <f>D14</f>
        <v>161446</v>
      </c>
      <c r="C4" s="14">
        <f>B4/$B$3</f>
        <v>0.71893730907277276</v>
      </c>
    </row>
    <row r="5" spans="1:9">
      <c r="A5" s="12" t="s">
        <v>628</v>
      </c>
      <c r="B5" s="13">
        <f>H14</f>
        <v>50781</v>
      </c>
      <c r="C5" s="14">
        <f>B5/$B$3</f>
        <v>0.22613353995778449</v>
      </c>
    </row>
    <row r="6" spans="1:9" ht="13.5" thickBot="1">
      <c r="A6" s="15" t="s">
        <v>629</v>
      </c>
      <c r="B6" s="16">
        <f>F14</f>
        <v>11296</v>
      </c>
      <c r="C6" s="17">
        <f>B6/$B$3</f>
        <v>5.0302366384339291E-2</v>
      </c>
    </row>
    <row r="9" spans="1:9" ht="12" customHeight="1">
      <c r="A9" s="8" t="s">
        <v>469</v>
      </c>
      <c r="B9" s="5"/>
      <c r="C9" s="3"/>
      <c r="D9" s="3"/>
      <c r="E9" s="3"/>
      <c r="F9" s="3"/>
      <c r="G9" s="3"/>
      <c r="H9" s="3"/>
      <c r="I9" s="3"/>
    </row>
    <row r="10" spans="1:9" ht="12" customHeight="1">
      <c r="A10" s="7" t="s">
        <v>27</v>
      </c>
      <c r="B10" s="6"/>
      <c r="C10" s="3"/>
      <c r="D10" s="3"/>
      <c r="E10" s="3"/>
      <c r="F10" s="3"/>
      <c r="G10" s="3"/>
      <c r="H10" s="3"/>
      <c r="I10" s="3"/>
    </row>
    <row r="11" spans="1:9" ht="12" customHeight="1">
      <c r="A11" s="94" t="s">
        <v>103</v>
      </c>
      <c r="B11" s="93" t="s">
        <v>797</v>
      </c>
      <c r="C11" s="103"/>
      <c r="D11" s="103"/>
      <c r="E11" s="103"/>
      <c r="F11" s="103"/>
      <c r="G11" s="103"/>
      <c r="H11" s="103"/>
      <c r="I11" s="95"/>
    </row>
    <row r="12" spans="1:9" ht="12" customHeight="1">
      <c r="A12" s="108"/>
      <c r="B12" s="92" t="s">
        <v>470</v>
      </c>
      <c r="C12" s="95"/>
      <c r="D12" s="92" t="s">
        <v>471</v>
      </c>
      <c r="E12" s="95"/>
      <c r="F12" s="92" t="s">
        <v>472</v>
      </c>
      <c r="G12" s="95"/>
      <c r="H12" s="92" t="s">
        <v>473</v>
      </c>
      <c r="I12" s="95"/>
    </row>
    <row r="13" spans="1:9" ht="12" customHeight="1">
      <c r="A13" s="96"/>
      <c r="B13" s="92" t="s">
        <v>29</v>
      </c>
      <c r="C13" s="97" t="s">
        <v>30</v>
      </c>
      <c r="D13" s="97" t="s">
        <v>29</v>
      </c>
      <c r="E13" s="97" t="s">
        <v>30</v>
      </c>
      <c r="F13" s="97" t="s">
        <v>29</v>
      </c>
      <c r="G13" s="97" t="s">
        <v>30</v>
      </c>
      <c r="H13" s="97" t="s">
        <v>29</v>
      </c>
      <c r="I13" s="97" t="s">
        <v>30</v>
      </c>
    </row>
    <row r="14" spans="1:9" ht="12" customHeight="1">
      <c r="A14" s="92" t="s">
        <v>474</v>
      </c>
      <c r="B14" s="99">
        <v>224562</v>
      </c>
      <c r="C14" s="97" t="s">
        <v>695</v>
      </c>
      <c r="D14" s="105">
        <v>161446</v>
      </c>
      <c r="E14" s="97" t="s">
        <v>1039</v>
      </c>
      <c r="F14" s="105">
        <v>11296</v>
      </c>
      <c r="G14" s="97" t="s">
        <v>1040</v>
      </c>
      <c r="H14" s="105">
        <v>50781</v>
      </c>
      <c r="I14" s="97" t="s">
        <v>1041</v>
      </c>
    </row>
    <row r="15" spans="1:9" ht="12" customHeight="1">
      <c r="A15" s="92" t="s">
        <v>475</v>
      </c>
      <c r="B15" s="92" t="s">
        <v>28</v>
      </c>
      <c r="C15" s="97" t="s">
        <v>28</v>
      </c>
      <c r="D15" s="97" t="s">
        <v>28</v>
      </c>
      <c r="E15" s="97" t="s">
        <v>28</v>
      </c>
      <c r="F15" s="97" t="s">
        <v>28</v>
      </c>
      <c r="G15" s="97" t="s">
        <v>28</v>
      </c>
      <c r="H15" s="97" t="s">
        <v>28</v>
      </c>
      <c r="I15" s="97" t="s">
        <v>28</v>
      </c>
    </row>
    <row r="16" spans="1:9" ht="12" customHeight="1">
      <c r="A16" s="92" t="s">
        <v>476</v>
      </c>
      <c r="B16" s="109">
        <v>0.308</v>
      </c>
      <c r="C16" s="97" t="s">
        <v>138</v>
      </c>
      <c r="D16" s="106">
        <v>0.315</v>
      </c>
      <c r="E16" s="97" t="s">
        <v>136</v>
      </c>
      <c r="F16" s="106">
        <v>0.32500000000000001</v>
      </c>
      <c r="G16" s="97" t="s">
        <v>127</v>
      </c>
      <c r="H16" s="106">
        <v>0.28000000000000003</v>
      </c>
      <c r="I16" s="97" t="s">
        <v>343</v>
      </c>
    </row>
    <row r="17" spans="1:9" ht="12" customHeight="1">
      <c r="A17" s="92" t="s">
        <v>477</v>
      </c>
      <c r="B17" s="109">
        <v>0.34300000000000003</v>
      </c>
      <c r="C17" s="97" t="s">
        <v>115</v>
      </c>
      <c r="D17" s="106">
        <v>0.34799999999999998</v>
      </c>
      <c r="E17" s="97" t="s">
        <v>141</v>
      </c>
      <c r="F17" s="106">
        <v>0.318</v>
      </c>
      <c r="G17" s="97" t="s">
        <v>236</v>
      </c>
      <c r="H17" s="106">
        <v>0.33600000000000002</v>
      </c>
      <c r="I17" s="97" t="s">
        <v>343</v>
      </c>
    </row>
    <row r="18" spans="1:9" ht="12" customHeight="1">
      <c r="A18" s="92" t="s">
        <v>478</v>
      </c>
      <c r="B18" s="109">
        <v>0.34899999999999998</v>
      </c>
      <c r="C18" s="97" t="s">
        <v>115</v>
      </c>
      <c r="D18" s="106">
        <v>0.33700000000000002</v>
      </c>
      <c r="E18" s="97" t="s">
        <v>136</v>
      </c>
      <c r="F18" s="106">
        <v>0.35699999999999998</v>
      </c>
      <c r="G18" s="97" t="s">
        <v>681</v>
      </c>
      <c r="H18" s="106">
        <v>0.38400000000000001</v>
      </c>
      <c r="I18" s="97" t="s">
        <v>386</v>
      </c>
    </row>
    <row r="19" spans="1:9" ht="12" customHeight="1">
      <c r="A19" s="92" t="s">
        <v>28</v>
      </c>
      <c r="B19" s="92" t="s">
        <v>28</v>
      </c>
      <c r="C19" s="97" t="s">
        <v>28</v>
      </c>
      <c r="D19" s="97" t="s">
        <v>28</v>
      </c>
      <c r="E19" s="97" t="s">
        <v>28</v>
      </c>
      <c r="F19" s="97" t="s">
        <v>28</v>
      </c>
      <c r="G19" s="97" t="s">
        <v>28</v>
      </c>
      <c r="H19" s="97" t="s">
        <v>28</v>
      </c>
      <c r="I19" s="97" t="s">
        <v>28</v>
      </c>
    </row>
    <row r="20" spans="1:9" ht="12" customHeight="1">
      <c r="A20" s="92" t="s">
        <v>481</v>
      </c>
      <c r="B20" s="92" t="s">
        <v>28</v>
      </c>
      <c r="C20" s="97" t="s">
        <v>28</v>
      </c>
      <c r="D20" s="97" t="s">
        <v>28</v>
      </c>
      <c r="E20" s="97" t="s">
        <v>28</v>
      </c>
      <c r="F20" s="97" t="s">
        <v>28</v>
      </c>
      <c r="G20" s="97" t="s">
        <v>28</v>
      </c>
      <c r="H20" s="97" t="s">
        <v>28</v>
      </c>
      <c r="I20" s="97" t="s">
        <v>28</v>
      </c>
    </row>
    <row r="21" spans="1:9" ht="12" customHeight="1">
      <c r="A21" s="92" t="s">
        <v>482</v>
      </c>
      <c r="B21" s="109">
        <v>0.94099999999999995</v>
      </c>
      <c r="C21" s="97" t="s">
        <v>115</v>
      </c>
      <c r="D21" s="106">
        <v>0.94499999999999995</v>
      </c>
      <c r="E21" s="97" t="s">
        <v>115</v>
      </c>
      <c r="F21" s="106">
        <v>0.94799999999999995</v>
      </c>
      <c r="G21" s="97" t="s">
        <v>226</v>
      </c>
      <c r="H21" s="106">
        <v>0.93100000000000005</v>
      </c>
      <c r="I21" s="97" t="s">
        <v>196</v>
      </c>
    </row>
    <row r="22" spans="1:9" ht="12" customHeight="1">
      <c r="A22" s="92" t="s">
        <v>483</v>
      </c>
      <c r="B22" s="109">
        <v>0.629</v>
      </c>
      <c r="C22" s="97" t="s">
        <v>141</v>
      </c>
      <c r="D22" s="106">
        <v>0.71499999999999997</v>
      </c>
      <c r="E22" s="97" t="s">
        <v>110</v>
      </c>
      <c r="F22" s="106">
        <v>0.505</v>
      </c>
      <c r="G22" s="97" t="s">
        <v>737</v>
      </c>
      <c r="H22" s="106">
        <v>0.38800000000000001</v>
      </c>
      <c r="I22" s="97" t="s">
        <v>239</v>
      </c>
    </row>
    <row r="23" spans="1:9" ht="12" customHeight="1">
      <c r="A23" s="92" t="s">
        <v>485</v>
      </c>
      <c r="B23" s="109">
        <v>0.14000000000000001</v>
      </c>
      <c r="C23" s="97" t="s">
        <v>154</v>
      </c>
      <c r="D23" s="106">
        <v>7.4999999999999997E-2</v>
      </c>
      <c r="E23" s="97" t="s">
        <v>115</v>
      </c>
      <c r="F23" s="106">
        <v>0.14699999999999999</v>
      </c>
      <c r="G23" s="97" t="s">
        <v>484</v>
      </c>
      <c r="H23" s="106">
        <v>0.34300000000000003</v>
      </c>
      <c r="I23" s="97" t="s">
        <v>365</v>
      </c>
    </row>
    <row r="24" spans="1:9" ht="12" customHeight="1">
      <c r="A24" s="92" t="s">
        <v>486</v>
      </c>
      <c r="B24" s="109">
        <v>2E-3</v>
      </c>
      <c r="C24" s="97" t="s">
        <v>117</v>
      </c>
      <c r="D24" s="106">
        <v>1E-3</v>
      </c>
      <c r="E24" s="97" t="s">
        <v>117</v>
      </c>
      <c r="F24" s="106">
        <v>7.0000000000000001E-3</v>
      </c>
      <c r="G24" s="97" t="s">
        <v>141</v>
      </c>
      <c r="H24" s="106">
        <v>5.0000000000000001E-3</v>
      </c>
      <c r="I24" s="97" t="s">
        <v>138</v>
      </c>
    </row>
    <row r="25" spans="1:9" ht="12" customHeight="1">
      <c r="A25" s="92" t="s">
        <v>487</v>
      </c>
      <c r="B25" s="109">
        <v>5.0999999999999997E-2</v>
      </c>
      <c r="C25" s="97" t="s">
        <v>322</v>
      </c>
      <c r="D25" s="106">
        <v>6.5000000000000002E-2</v>
      </c>
      <c r="E25" s="97" t="s">
        <v>138</v>
      </c>
      <c r="F25" s="106">
        <v>1.6E-2</v>
      </c>
      <c r="G25" s="97" t="s">
        <v>121</v>
      </c>
      <c r="H25" s="106">
        <v>1.7999999999999999E-2</v>
      </c>
      <c r="I25" s="97" t="s">
        <v>136</v>
      </c>
    </row>
    <row r="26" spans="1:9" ht="12" customHeight="1">
      <c r="A26" s="92" t="s">
        <v>488</v>
      </c>
      <c r="B26" s="109">
        <v>0</v>
      </c>
      <c r="C26" s="97" t="s">
        <v>117</v>
      </c>
      <c r="D26" s="106">
        <v>0</v>
      </c>
      <c r="E26" s="97" t="s">
        <v>117</v>
      </c>
      <c r="F26" s="106">
        <v>0</v>
      </c>
      <c r="G26" s="97" t="s">
        <v>138</v>
      </c>
      <c r="H26" s="106">
        <v>0</v>
      </c>
      <c r="I26" s="97" t="s">
        <v>117</v>
      </c>
    </row>
    <row r="27" spans="1:9" ht="12" customHeight="1">
      <c r="A27" s="92" t="s">
        <v>489</v>
      </c>
      <c r="B27" s="109">
        <v>0.11799999999999999</v>
      </c>
      <c r="C27" s="97" t="s">
        <v>121</v>
      </c>
      <c r="D27" s="106">
        <v>8.7999999999999995E-2</v>
      </c>
      <c r="E27" s="97" t="s">
        <v>121</v>
      </c>
      <c r="F27" s="106">
        <v>0.27300000000000002</v>
      </c>
      <c r="G27" s="97" t="s">
        <v>694</v>
      </c>
      <c r="H27" s="106">
        <v>0.17599999999999999</v>
      </c>
      <c r="I27" s="97" t="s">
        <v>243</v>
      </c>
    </row>
    <row r="28" spans="1:9" ht="12" customHeight="1">
      <c r="A28" s="92" t="s">
        <v>491</v>
      </c>
      <c r="B28" s="109">
        <v>5.8999999999999997E-2</v>
      </c>
      <c r="C28" s="97" t="s">
        <v>115</v>
      </c>
      <c r="D28" s="106">
        <v>5.5E-2</v>
      </c>
      <c r="E28" s="97" t="s">
        <v>115</v>
      </c>
      <c r="F28" s="106">
        <v>5.1999999999999998E-2</v>
      </c>
      <c r="G28" s="97" t="s">
        <v>226</v>
      </c>
      <c r="H28" s="106">
        <v>6.9000000000000006E-2</v>
      </c>
      <c r="I28" s="97" t="s">
        <v>196</v>
      </c>
    </row>
    <row r="29" spans="1:9" ht="12" customHeight="1">
      <c r="A29" s="92" t="s">
        <v>28</v>
      </c>
      <c r="B29" s="92" t="s">
        <v>28</v>
      </c>
      <c r="C29" s="97" t="s">
        <v>28</v>
      </c>
      <c r="D29" s="97" t="s">
        <v>28</v>
      </c>
      <c r="E29" s="97" t="s">
        <v>28</v>
      </c>
      <c r="F29" s="97" t="s">
        <v>28</v>
      </c>
      <c r="G29" s="97" t="s">
        <v>28</v>
      </c>
      <c r="H29" s="97" t="s">
        <v>28</v>
      </c>
      <c r="I29" s="97" t="s">
        <v>28</v>
      </c>
    </row>
    <row r="30" spans="1:9" ht="12" customHeight="1">
      <c r="A30" s="92" t="s">
        <v>492</v>
      </c>
      <c r="B30" s="109">
        <v>0.27900000000000003</v>
      </c>
      <c r="C30" s="97" t="s">
        <v>117</v>
      </c>
      <c r="D30" s="106">
        <v>0.221</v>
      </c>
      <c r="E30" s="97" t="s">
        <v>141</v>
      </c>
      <c r="F30" s="106">
        <v>0.499</v>
      </c>
      <c r="G30" s="97" t="s">
        <v>1042</v>
      </c>
      <c r="H30" s="106">
        <v>0.41199999999999998</v>
      </c>
      <c r="I30" s="97" t="s">
        <v>377</v>
      </c>
    </row>
    <row r="31" spans="1:9" ht="12" customHeight="1">
      <c r="A31" s="92" t="s">
        <v>494</v>
      </c>
      <c r="B31" s="109">
        <v>0.502</v>
      </c>
      <c r="C31" s="97" t="s">
        <v>117</v>
      </c>
      <c r="D31" s="106">
        <v>0.60299999999999998</v>
      </c>
      <c r="E31" s="97" t="s">
        <v>141</v>
      </c>
      <c r="F31" s="106">
        <v>0.316</v>
      </c>
      <c r="G31" s="97" t="s">
        <v>693</v>
      </c>
      <c r="H31" s="106">
        <v>0.22700000000000001</v>
      </c>
      <c r="I31" s="97" t="s">
        <v>386</v>
      </c>
    </row>
    <row r="32" spans="1:9" ht="12" customHeight="1">
      <c r="A32" s="92" t="s">
        <v>28</v>
      </c>
      <c r="B32" s="92" t="s">
        <v>28</v>
      </c>
      <c r="C32" s="97" t="s">
        <v>28</v>
      </c>
      <c r="D32" s="97" t="s">
        <v>28</v>
      </c>
      <c r="E32" s="97" t="s">
        <v>28</v>
      </c>
      <c r="F32" s="97" t="s">
        <v>28</v>
      </c>
      <c r="G32" s="97" t="s">
        <v>28</v>
      </c>
      <c r="H32" s="97" t="s">
        <v>28</v>
      </c>
      <c r="I32" s="97" t="s">
        <v>28</v>
      </c>
    </row>
    <row r="33" spans="1:9" ht="12" customHeight="1">
      <c r="A33" s="92" t="s">
        <v>495</v>
      </c>
      <c r="B33" s="92" t="s">
        <v>28</v>
      </c>
      <c r="C33" s="97" t="s">
        <v>28</v>
      </c>
      <c r="D33" s="97" t="s">
        <v>28</v>
      </c>
      <c r="E33" s="97" t="s">
        <v>28</v>
      </c>
      <c r="F33" s="97" t="s">
        <v>28</v>
      </c>
      <c r="G33" s="97" t="s">
        <v>28</v>
      </c>
      <c r="H33" s="97" t="s">
        <v>28</v>
      </c>
      <c r="I33" s="97" t="s">
        <v>28</v>
      </c>
    </row>
    <row r="34" spans="1:9" ht="12" customHeight="1">
      <c r="A34" s="92" t="s">
        <v>496</v>
      </c>
      <c r="B34" s="109">
        <v>0.92200000000000004</v>
      </c>
      <c r="C34" s="97" t="s">
        <v>136</v>
      </c>
      <c r="D34" s="106">
        <v>0.95899999999999996</v>
      </c>
      <c r="E34" s="97" t="s">
        <v>154</v>
      </c>
      <c r="F34" s="106">
        <v>0.76200000000000001</v>
      </c>
      <c r="G34" s="97" t="s">
        <v>680</v>
      </c>
      <c r="H34" s="106">
        <v>0.85799999999999998</v>
      </c>
      <c r="I34" s="97" t="s">
        <v>479</v>
      </c>
    </row>
    <row r="35" spans="1:9" ht="12" customHeight="1">
      <c r="A35" s="92" t="s">
        <v>497</v>
      </c>
      <c r="B35" s="109">
        <v>4.3999999999999997E-2</v>
      </c>
      <c r="C35" s="97" t="s">
        <v>154</v>
      </c>
      <c r="D35" s="106">
        <v>2.8000000000000001E-2</v>
      </c>
      <c r="E35" s="97" t="s">
        <v>154</v>
      </c>
      <c r="F35" s="106">
        <v>8.5000000000000006E-2</v>
      </c>
      <c r="G35" s="97" t="s">
        <v>239</v>
      </c>
      <c r="H35" s="106">
        <v>8.6999999999999994E-2</v>
      </c>
      <c r="I35" s="97" t="s">
        <v>123</v>
      </c>
    </row>
    <row r="36" spans="1:9" ht="12" customHeight="1">
      <c r="A36" s="92" t="s">
        <v>498</v>
      </c>
      <c r="B36" s="109">
        <v>2.1000000000000001E-2</v>
      </c>
      <c r="C36" s="97" t="s">
        <v>138</v>
      </c>
      <c r="D36" s="106">
        <v>8.0000000000000002E-3</v>
      </c>
      <c r="E36" s="97" t="s">
        <v>322</v>
      </c>
      <c r="F36" s="106">
        <v>0.108</v>
      </c>
      <c r="G36" s="97" t="s">
        <v>480</v>
      </c>
      <c r="H36" s="106">
        <v>4.3999999999999997E-2</v>
      </c>
      <c r="I36" s="97" t="s">
        <v>113</v>
      </c>
    </row>
    <row r="37" spans="1:9" ht="12" customHeight="1">
      <c r="A37" s="92" t="s">
        <v>499</v>
      </c>
      <c r="B37" s="109">
        <v>1.2999999999999999E-2</v>
      </c>
      <c r="C37" s="97" t="s">
        <v>138</v>
      </c>
      <c r="D37" s="106">
        <v>5.0000000000000001E-3</v>
      </c>
      <c r="E37" s="97" t="s">
        <v>322</v>
      </c>
      <c r="F37" s="106">
        <v>4.4999999999999998E-2</v>
      </c>
      <c r="G37" s="97" t="s">
        <v>243</v>
      </c>
      <c r="H37" s="106">
        <v>1.2E-2</v>
      </c>
      <c r="I37" s="97" t="s">
        <v>154</v>
      </c>
    </row>
    <row r="38" spans="1:9" ht="12" customHeight="1">
      <c r="A38" s="92" t="s">
        <v>28</v>
      </c>
      <c r="B38" s="92" t="s">
        <v>28</v>
      </c>
      <c r="C38" s="97" t="s">
        <v>28</v>
      </c>
      <c r="D38" s="97" t="s">
        <v>28</v>
      </c>
      <c r="E38" s="97" t="s">
        <v>28</v>
      </c>
      <c r="F38" s="97" t="s">
        <v>28</v>
      </c>
      <c r="G38" s="97" t="s">
        <v>28</v>
      </c>
      <c r="H38" s="97" t="s">
        <v>28</v>
      </c>
      <c r="I38" s="97" t="s">
        <v>28</v>
      </c>
    </row>
    <row r="39" spans="1:9" ht="12" customHeight="1">
      <c r="A39" s="92" t="s">
        <v>500</v>
      </c>
      <c r="B39" s="92" t="s">
        <v>28</v>
      </c>
      <c r="C39" s="97" t="s">
        <v>28</v>
      </c>
      <c r="D39" s="97" t="s">
        <v>28</v>
      </c>
      <c r="E39" s="97" t="s">
        <v>28</v>
      </c>
      <c r="F39" s="97" t="s">
        <v>28</v>
      </c>
      <c r="G39" s="97" t="s">
        <v>28</v>
      </c>
      <c r="H39" s="97" t="s">
        <v>28</v>
      </c>
      <c r="I39" s="97" t="s">
        <v>28</v>
      </c>
    </row>
    <row r="40" spans="1:9" ht="12" customHeight="1">
      <c r="A40" s="92" t="s">
        <v>501</v>
      </c>
      <c r="B40" s="109">
        <v>0.94199999999999995</v>
      </c>
      <c r="C40" s="97" t="s">
        <v>154</v>
      </c>
      <c r="D40" s="106">
        <v>0.94299999999999995</v>
      </c>
      <c r="E40" s="97" t="s">
        <v>115</v>
      </c>
      <c r="F40" s="106">
        <v>0.9</v>
      </c>
      <c r="G40" s="97" t="s">
        <v>493</v>
      </c>
      <c r="H40" s="106">
        <v>0.94699999999999995</v>
      </c>
      <c r="I40" s="97" t="s">
        <v>110</v>
      </c>
    </row>
    <row r="41" spans="1:9" ht="12" customHeight="1">
      <c r="A41" s="92" t="s">
        <v>502</v>
      </c>
      <c r="B41" s="109">
        <v>5.8000000000000003E-2</v>
      </c>
      <c r="C41" s="97" t="s">
        <v>154</v>
      </c>
      <c r="D41" s="106">
        <v>5.7000000000000002E-2</v>
      </c>
      <c r="E41" s="97" t="s">
        <v>115</v>
      </c>
      <c r="F41" s="106">
        <v>0.1</v>
      </c>
      <c r="G41" s="97" t="s">
        <v>493</v>
      </c>
      <c r="H41" s="106">
        <v>5.2999999999999999E-2</v>
      </c>
      <c r="I41" s="97" t="s">
        <v>110</v>
      </c>
    </row>
    <row r="42" spans="1:9" ht="12" customHeight="1">
      <c r="A42" s="92" t="s">
        <v>28</v>
      </c>
      <c r="B42" s="92" t="s">
        <v>28</v>
      </c>
      <c r="C42" s="97" t="s">
        <v>28</v>
      </c>
      <c r="D42" s="97" t="s">
        <v>28</v>
      </c>
      <c r="E42" s="97" t="s">
        <v>28</v>
      </c>
      <c r="F42" s="97" t="s">
        <v>28</v>
      </c>
      <c r="G42" s="97" t="s">
        <v>28</v>
      </c>
      <c r="H42" s="97" t="s">
        <v>28</v>
      </c>
      <c r="I42" s="97" t="s">
        <v>28</v>
      </c>
    </row>
    <row r="43" spans="1:9" ht="12" customHeight="1">
      <c r="A43" s="92" t="s">
        <v>503</v>
      </c>
      <c r="B43" s="92" t="s">
        <v>28</v>
      </c>
      <c r="C43" s="97" t="s">
        <v>28</v>
      </c>
      <c r="D43" s="97" t="s">
        <v>28</v>
      </c>
      <c r="E43" s="97" t="s">
        <v>28</v>
      </c>
      <c r="F43" s="97" t="s">
        <v>28</v>
      </c>
      <c r="G43" s="97" t="s">
        <v>28</v>
      </c>
      <c r="H43" s="97" t="s">
        <v>28</v>
      </c>
      <c r="I43" s="97" t="s">
        <v>28</v>
      </c>
    </row>
    <row r="44" spans="1:9" ht="12" customHeight="1">
      <c r="A44" s="92" t="s">
        <v>504</v>
      </c>
      <c r="B44" s="109">
        <v>5.2999999999999999E-2</v>
      </c>
      <c r="C44" s="97" t="s">
        <v>115</v>
      </c>
      <c r="D44" s="97" t="s">
        <v>108</v>
      </c>
      <c r="E44" s="97" t="s">
        <v>108</v>
      </c>
      <c r="F44" s="106">
        <v>0.38100000000000001</v>
      </c>
      <c r="G44" s="97" t="s">
        <v>490</v>
      </c>
      <c r="H44" s="106">
        <v>0.13500000000000001</v>
      </c>
      <c r="I44" s="97" t="s">
        <v>386</v>
      </c>
    </row>
    <row r="45" spans="1:9" ht="12" customHeight="1">
      <c r="A45" s="92" t="s">
        <v>28</v>
      </c>
      <c r="B45" s="92" t="s">
        <v>28</v>
      </c>
      <c r="C45" s="97" t="s">
        <v>28</v>
      </c>
      <c r="D45" s="97" t="s">
        <v>28</v>
      </c>
      <c r="E45" s="97" t="s">
        <v>28</v>
      </c>
      <c r="F45" s="97" t="s">
        <v>28</v>
      </c>
      <c r="G45" s="97" t="s">
        <v>28</v>
      </c>
      <c r="H45" s="97" t="s">
        <v>28</v>
      </c>
      <c r="I45" s="97" t="s">
        <v>28</v>
      </c>
    </row>
    <row r="46" spans="1:9" ht="12" customHeight="1">
      <c r="A46" s="92" t="s">
        <v>505</v>
      </c>
      <c r="B46" s="92" t="s">
        <v>28</v>
      </c>
      <c r="C46" s="97" t="s">
        <v>28</v>
      </c>
      <c r="D46" s="97" t="s">
        <v>28</v>
      </c>
      <c r="E46" s="97" t="s">
        <v>28</v>
      </c>
      <c r="F46" s="97" t="s">
        <v>28</v>
      </c>
      <c r="G46" s="97" t="s">
        <v>28</v>
      </c>
      <c r="H46" s="97" t="s">
        <v>28</v>
      </c>
      <c r="I46" s="97" t="s">
        <v>28</v>
      </c>
    </row>
    <row r="47" spans="1:9" ht="12" customHeight="1">
      <c r="A47" s="92" t="s">
        <v>506</v>
      </c>
      <c r="B47" s="99">
        <v>224562</v>
      </c>
      <c r="C47" s="97" t="s">
        <v>695</v>
      </c>
      <c r="D47" s="105">
        <v>161446</v>
      </c>
      <c r="E47" s="97" t="s">
        <v>1039</v>
      </c>
      <c r="F47" s="105">
        <v>11296</v>
      </c>
      <c r="G47" s="97" t="s">
        <v>1040</v>
      </c>
      <c r="H47" s="105">
        <v>50781</v>
      </c>
      <c r="I47" s="97" t="s">
        <v>1041</v>
      </c>
    </row>
    <row r="48" spans="1:9" ht="12" customHeight="1">
      <c r="A48" s="92" t="s">
        <v>507</v>
      </c>
      <c r="B48" s="109">
        <v>2.3E-2</v>
      </c>
      <c r="C48" s="97" t="s">
        <v>322</v>
      </c>
      <c r="D48" s="106">
        <v>0.02</v>
      </c>
      <c r="E48" s="97" t="s">
        <v>322</v>
      </c>
      <c r="F48" s="106">
        <v>2.1999999999999999E-2</v>
      </c>
      <c r="G48" s="97" t="s">
        <v>113</v>
      </c>
      <c r="H48" s="106">
        <v>3.5000000000000003E-2</v>
      </c>
      <c r="I48" s="97" t="s">
        <v>136</v>
      </c>
    </row>
    <row r="49" spans="1:9" ht="12" customHeight="1">
      <c r="A49" s="92" t="s">
        <v>28</v>
      </c>
      <c r="B49" s="92" t="s">
        <v>28</v>
      </c>
      <c r="C49" s="97" t="s">
        <v>28</v>
      </c>
      <c r="D49" s="97" t="s">
        <v>28</v>
      </c>
      <c r="E49" s="97" t="s">
        <v>28</v>
      </c>
      <c r="F49" s="97" t="s">
        <v>28</v>
      </c>
      <c r="G49" s="97" t="s">
        <v>28</v>
      </c>
      <c r="H49" s="97" t="s">
        <v>28</v>
      </c>
      <c r="I49" s="97" t="s">
        <v>28</v>
      </c>
    </row>
    <row r="50" spans="1:9" ht="12" customHeight="1">
      <c r="A50" s="92" t="s">
        <v>508</v>
      </c>
      <c r="B50" s="92" t="s">
        <v>28</v>
      </c>
      <c r="C50" s="97" t="s">
        <v>28</v>
      </c>
      <c r="D50" s="97" t="s">
        <v>28</v>
      </c>
      <c r="E50" s="97" t="s">
        <v>28</v>
      </c>
      <c r="F50" s="97" t="s">
        <v>28</v>
      </c>
      <c r="G50" s="97" t="s">
        <v>28</v>
      </c>
      <c r="H50" s="97" t="s">
        <v>28</v>
      </c>
      <c r="I50" s="97" t="s">
        <v>28</v>
      </c>
    </row>
    <row r="51" spans="1:9" ht="12" customHeight="1">
      <c r="A51" s="92" t="s">
        <v>509</v>
      </c>
      <c r="B51" s="99">
        <v>191170</v>
      </c>
      <c r="C51" s="97" t="s">
        <v>1043</v>
      </c>
      <c r="D51" s="105">
        <v>137854</v>
      </c>
      <c r="E51" s="97" t="s">
        <v>1044</v>
      </c>
      <c r="F51" s="105">
        <v>9045</v>
      </c>
      <c r="G51" s="97" t="s">
        <v>1045</v>
      </c>
      <c r="H51" s="105">
        <v>43440</v>
      </c>
      <c r="I51" s="97" t="s">
        <v>1046</v>
      </c>
    </row>
    <row r="52" spans="1:9" ht="12" customHeight="1">
      <c r="A52" s="92" t="s">
        <v>510</v>
      </c>
      <c r="B52" s="99">
        <v>180554</v>
      </c>
      <c r="C52" s="97" t="s">
        <v>1047</v>
      </c>
      <c r="D52" s="105">
        <v>130926</v>
      </c>
      <c r="E52" s="97" t="s">
        <v>1048</v>
      </c>
      <c r="F52" s="105">
        <v>8265</v>
      </c>
      <c r="G52" s="97" t="s">
        <v>1049</v>
      </c>
      <c r="H52" s="105">
        <v>40572</v>
      </c>
      <c r="I52" s="97" t="s">
        <v>1050</v>
      </c>
    </row>
    <row r="53" spans="1:9" ht="12" customHeight="1">
      <c r="A53" s="92" t="s">
        <v>511</v>
      </c>
      <c r="B53" s="109">
        <v>0.82399999999999995</v>
      </c>
      <c r="C53" s="97" t="s">
        <v>110</v>
      </c>
      <c r="D53" s="106">
        <v>0.79</v>
      </c>
      <c r="E53" s="97" t="s">
        <v>123</v>
      </c>
      <c r="F53" s="106">
        <v>0.94199999999999995</v>
      </c>
      <c r="G53" s="97" t="s">
        <v>365</v>
      </c>
      <c r="H53" s="106">
        <v>0.90700000000000003</v>
      </c>
      <c r="I53" s="97" t="s">
        <v>196</v>
      </c>
    </row>
    <row r="54" spans="1:9" ht="12" customHeight="1">
      <c r="A54" s="92" t="s">
        <v>512</v>
      </c>
      <c r="B54" s="109">
        <v>0.17599999999999999</v>
      </c>
      <c r="C54" s="97" t="s">
        <v>110</v>
      </c>
      <c r="D54" s="106">
        <v>0.21</v>
      </c>
      <c r="E54" s="97" t="s">
        <v>123</v>
      </c>
      <c r="F54" s="106">
        <v>5.8000000000000003E-2</v>
      </c>
      <c r="G54" s="97" t="s">
        <v>365</v>
      </c>
      <c r="H54" s="106">
        <v>9.2999999999999999E-2</v>
      </c>
      <c r="I54" s="97" t="s">
        <v>196</v>
      </c>
    </row>
    <row r="55" spans="1:9" ht="12" customHeight="1">
      <c r="A55" s="92" t="s">
        <v>513</v>
      </c>
      <c r="B55" s="99">
        <v>10616</v>
      </c>
      <c r="C55" s="97" t="s">
        <v>736</v>
      </c>
      <c r="D55" s="105">
        <v>6928</v>
      </c>
      <c r="E55" s="97" t="s">
        <v>1051</v>
      </c>
      <c r="F55" s="104">
        <v>780</v>
      </c>
      <c r="G55" s="97" t="s">
        <v>876</v>
      </c>
      <c r="H55" s="105">
        <v>2868</v>
      </c>
      <c r="I55" s="97" t="s">
        <v>41</v>
      </c>
    </row>
    <row r="56" spans="1:9" ht="12" customHeight="1">
      <c r="A56" s="92" t="s">
        <v>28</v>
      </c>
      <c r="B56" s="92" t="s">
        <v>28</v>
      </c>
      <c r="C56" s="97" t="s">
        <v>28</v>
      </c>
      <c r="D56" s="97" t="s">
        <v>28</v>
      </c>
      <c r="E56" s="97" t="s">
        <v>28</v>
      </c>
      <c r="F56" s="97" t="s">
        <v>28</v>
      </c>
      <c r="G56" s="97" t="s">
        <v>28</v>
      </c>
      <c r="H56" s="97" t="s">
        <v>28</v>
      </c>
      <c r="I56" s="97" t="s">
        <v>28</v>
      </c>
    </row>
    <row r="57" spans="1:9" ht="12" customHeight="1">
      <c r="A57" s="92" t="s">
        <v>514</v>
      </c>
      <c r="B57" s="92" t="s">
        <v>28</v>
      </c>
      <c r="C57" s="97" t="s">
        <v>28</v>
      </c>
      <c r="D57" s="97" t="s">
        <v>28</v>
      </c>
      <c r="E57" s="97" t="s">
        <v>28</v>
      </c>
      <c r="F57" s="97" t="s">
        <v>28</v>
      </c>
      <c r="G57" s="97" t="s">
        <v>28</v>
      </c>
      <c r="H57" s="97" t="s">
        <v>28</v>
      </c>
      <c r="I57" s="97" t="s">
        <v>28</v>
      </c>
    </row>
    <row r="58" spans="1:9" ht="12" customHeight="1">
      <c r="A58" s="92" t="s">
        <v>515</v>
      </c>
      <c r="B58" s="99">
        <v>110295</v>
      </c>
      <c r="C58" s="97" t="s">
        <v>1052</v>
      </c>
      <c r="D58" s="105">
        <v>146350</v>
      </c>
      <c r="E58" s="97" t="s">
        <v>1053</v>
      </c>
      <c r="F58" s="105">
        <v>46717</v>
      </c>
      <c r="G58" s="97" t="s">
        <v>1054</v>
      </c>
      <c r="H58" s="105">
        <v>35555</v>
      </c>
      <c r="I58" s="97" t="s">
        <v>1055</v>
      </c>
    </row>
    <row r="59" spans="1:9" ht="12" customHeight="1">
      <c r="A59" s="92" t="s">
        <v>28</v>
      </c>
      <c r="B59" s="92" t="s">
        <v>28</v>
      </c>
      <c r="C59" s="97" t="s">
        <v>28</v>
      </c>
      <c r="D59" s="97" t="s">
        <v>28</v>
      </c>
      <c r="E59" s="97" t="s">
        <v>28</v>
      </c>
      <c r="F59" s="97" t="s">
        <v>28</v>
      </c>
      <c r="G59" s="97" t="s">
        <v>28</v>
      </c>
      <c r="H59" s="97" t="s">
        <v>28</v>
      </c>
      <c r="I59" s="97" t="s">
        <v>28</v>
      </c>
    </row>
    <row r="60" spans="1:9" ht="12" customHeight="1">
      <c r="A60" s="92" t="s">
        <v>474</v>
      </c>
      <c r="B60" s="99">
        <v>224562</v>
      </c>
      <c r="C60" s="97" t="s">
        <v>695</v>
      </c>
      <c r="D60" s="105">
        <v>161446</v>
      </c>
      <c r="E60" s="97" t="s">
        <v>1039</v>
      </c>
      <c r="F60" s="105">
        <v>11296</v>
      </c>
      <c r="G60" s="97" t="s">
        <v>1040</v>
      </c>
      <c r="H60" s="105">
        <v>50781</v>
      </c>
      <c r="I60" s="97" t="s">
        <v>1041</v>
      </c>
    </row>
    <row r="61" spans="1:9" ht="12" customHeight="1">
      <c r="A61" s="92" t="s">
        <v>516</v>
      </c>
      <c r="B61" s="92" t="s">
        <v>28</v>
      </c>
      <c r="C61" s="97" t="s">
        <v>28</v>
      </c>
      <c r="D61" s="97" t="s">
        <v>28</v>
      </c>
      <c r="E61" s="97" t="s">
        <v>28</v>
      </c>
      <c r="F61" s="97" t="s">
        <v>28</v>
      </c>
      <c r="G61" s="97" t="s">
        <v>28</v>
      </c>
      <c r="H61" s="97" t="s">
        <v>28</v>
      </c>
      <c r="I61" s="97" t="s">
        <v>28</v>
      </c>
    </row>
    <row r="62" spans="1:9" ht="12" customHeight="1">
      <c r="A62" s="92" t="s">
        <v>517</v>
      </c>
      <c r="B62" s="109">
        <v>0.13900000000000001</v>
      </c>
      <c r="C62" s="97" t="s">
        <v>121</v>
      </c>
      <c r="D62" s="106">
        <v>6.0999999999999999E-2</v>
      </c>
      <c r="E62" s="97" t="s">
        <v>141</v>
      </c>
      <c r="F62" s="106">
        <v>0.24</v>
      </c>
      <c r="G62" s="97" t="s">
        <v>1056</v>
      </c>
      <c r="H62" s="106">
        <v>0.36199999999999999</v>
      </c>
      <c r="I62" s="97" t="s">
        <v>372</v>
      </c>
    </row>
    <row r="63" spans="1:9" ht="12" customHeight="1">
      <c r="A63" s="92" t="s">
        <v>28</v>
      </c>
      <c r="B63" s="92" t="s">
        <v>28</v>
      </c>
      <c r="C63" s="97" t="s">
        <v>28</v>
      </c>
      <c r="D63" s="97" t="s">
        <v>28</v>
      </c>
      <c r="E63" s="97" t="s">
        <v>28</v>
      </c>
      <c r="F63" s="97" t="s">
        <v>28</v>
      </c>
      <c r="G63" s="97" t="s">
        <v>28</v>
      </c>
      <c r="H63" s="97" t="s">
        <v>28</v>
      </c>
      <c r="I63" s="97" t="s">
        <v>28</v>
      </c>
    </row>
    <row r="64" spans="1:9" ht="12" customHeight="1">
      <c r="A64" s="92" t="s">
        <v>518</v>
      </c>
      <c r="B64" s="92" t="s">
        <v>28</v>
      </c>
      <c r="C64" s="97" t="s">
        <v>28</v>
      </c>
      <c r="D64" s="97" t="s">
        <v>28</v>
      </c>
      <c r="E64" s="97" t="s">
        <v>28</v>
      </c>
      <c r="F64" s="97" t="s">
        <v>28</v>
      </c>
      <c r="G64" s="97" t="s">
        <v>28</v>
      </c>
      <c r="H64" s="97" t="s">
        <v>28</v>
      </c>
      <c r="I64" s="97" t="s">
        <v>28</v>
      </c>
    </row>
    <row r="65" spans="1:9" ht="12" customHeight="1">
      <c r="A65" s="92" t="s">
        <v>519</v>
      </c>
      <c r="B65" s="99">
        <v>222246</v>
      </c>
      <c r="C65" s="97" t="s">
        <v>1057</v>
      </c>
      <c r="D65" s="105">
        <v>160781</v>
      </c>
      <c r="E65" s="97" t="s">
        <v>1058</v>
      </c>
      <c r="F65" s="105">
        <v>10886</v>
      </c>
      <c r="G65" s="97" t="s">
        <v>1059</v>
      </c>
      <c r="H65" s="105">
        <v>50313</v>
      </c>
      <c r="I65" s="97" t="s">
        <v>1060</v>
      </c>
    </row>
    <row r="66" spans="1:9" ht="12" customHeight="1">
      <c r="A66" s="92" t="s">
        <v>520</v>
      </c>
      <c r="B66" s="109">
        <v>0.124</v>
      </c>
      <c r="C66" s="97" t="s">
        <v>121</v>
      </c>
      <c r="D66" s="106">
        <v>4.7E-2</v>
      </c>
      <c r="E66" s="97" t="s">
        <v>115</v>
      </c>
      <c r="F66" s="106">
        <v>0.17399999999999999</v>
      </c>
      <c r="G66" s="97" t="s">
        <v>127</v>
      </c>
      <c r="H66" s="106">
        <v>0.35199999999999998</v>
      </c>
      <c r="I66" s="97" t="s">
        <v>243</v>
      </c>
    </row>
    <row r="67" spans="1:9" ht="12" customHeight="1">
      <c r="A67" s="92" t="s">
        <v>521</v>
      </c>
      <c r="B67" s="109">
        <v>0.876</v>
      </c>
      <c r="C67" s="97" t="s">
        <v>121</v>
      </c>
      <c r="D67" s="106">
        <v>0.95299999999999996</v>
      </c>
      <c r="E67" s="97" t="s">
        <v>115</v>
      </c>
      <c r="F67" s="106">
        <v>0.82599999999999996</v>
      </c>
      <c r="G67" s="97" t="s">
        <v>127</v>
      </c>
      <c r="H67" s="106">
        <v>0.64800000000000002</v>
      </c>
      <c r="I67" s="97" t="s">
        <v>243</v>
      </c>
    </row>
    <row r="68" spans="1:9" ht="12" customHeight="1">
      <c r="A68" s="92" t="s">
        <v>28</v>
      </c>
      <c r="B68" s="92" t="s">
        <v>28</v>
      </c>
      <c r="C68" s="97" t="s">
        <v>28</v>
      </c>
      <c r="D68" s="97" t="s">
        <v>28</v>
      </c>
      <c r="E68" s="97" t="s">
        <v>28</v>
      </c>
      <c r="F68" s="97" t="s">
        <v>28</v>
      </c>
      <c r="G68" s="97" t="s">
        <v>28</v>
      </c>
      <c r="H68" s="97" t="s">
        <v>28</v>
      </c>
      <c r="I68" s="97" t="s">
        <v>28</v>
      </c>
    </row>
    <row r="69" spans="1:9" ht="12" customHeight="1">
      <c r="A69" s="92" t="s">
        <v>294</v>
      </c>
      <c r="B69" s="92" t="s">
        <v>28</v>
      </c>
      <c r="C69" s="97" t="s">
        <v>28</v>
      </c>
      <c r="D69" s="97" t="s">
        <v>28</v>
      </c>
      <c r="E69" s="97" t="s">
        <v>28</v>
      </c>
      <c r="F69" s="97" t="s">
        <v>28</v>
      </c>
      <c r="G69" s="97" t="s">
        <v>28</v>
      </c>
      <c r="H69" s="97" t="s">
        <v>28</v>
      </c>
      <c r="I69" s="97" t="s">
        <v>28</v>
      </c>
    </row>
    <row r="70" spans="1:9" ht="12" customHeight="1">
      <c r="A70" s="92" t="s">
        <v>522</v>
      </c>
      <c r="B70" s="99">
        <v>224562</v>
      </c>
      <c r="C70" s="97" t="s">
        <v>695</v>
      </c>
      <c r="D70" s="105">
        <v>161446</v>
      </c>
      <c r="E70" s="97" t="s">
        <v>1039</v>
      </c>
      <c r="F70" s="105">
        <v>11296</v>
      </c>
      <c r="G70" s="97" t="s">
        <v>1040</v>
      </c>
      <c r="H70" s="105">
        <v>50781</v>
      </c>
      <c r="I70" s="97" t="s">
        <v>1041</v>
      </c>
    </row>
    <row r="71" spans="1:9" ht="12" customHeight="1">
      <c r="A71" s="92" t="s">
        <v>523</v>
      </c>
      <c r="B71" s="109">
        <v>0.61199999999999999</v>
      </c>
      <c r="C71" s="97" t="s">
        <v>121</v>
      </c>
      <c r="D71" s="106">
        <v>0.73699999999999999</v>
      </c>
      <c r="E71" s="97" t="s">
        <v>123</v>
      </c>
      <c r="F71" s="106">
        <v>0.33300000000000002</v>
      </c>
      <c r="G71" s="97" t="s">
        <v>1061</v>
      </c>
      <c r="H71" s="106">
        <v>0.28199999999999997</v>
      </c>
      <c r="I71" s="97" t="s">
        <v>377</v>
      </c>
    </row>
    <row r="72" spans="1:9" ht="12" customHeight="1">
      <c r="A72" s="92" t="s">
        <v>524</v>
      </c>
      <c r="B72" s="109">
        <v>0.38800000000000001</v>
      </c>
      <c r="C72" s="97" t="s">
        <v>121</v>
      </c>
      <c r="D72" s="106">
        <v>0.26300000000000001</v>
      </c>
      <c r="E72" s="97" t="s">
        <v>123</v>
      </c>
      <c r="F72" s="106">
        <v>0.66700000000000004</v>
      </c>
      <c r="G72" s="97" t="s">
        <v>1061</v>
      </c>
      <c r="H72" s="106">
        <v>0.71799999999999997</v>
      </c>
      <c r="I72" s="97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5" sqref="B25"/>
    </sheetView>
  </sheetViews>
  <sheetFormatPr defaultRowHeight="12.75"/>
  <cols>
    <col min="1" max="1" width="34.140625" style="2" customWidth="1"/>
    <col min="2" max="2" width="27.85546875" style="2" customWidth="1"/>
    <col min="3" max="3" width="11.42578125" style="2" customWidth="1"/>
    <col min="4" max="5" width="9.140625" style="2"/>
    <col min="6" max="6" width="26.5703125" style="2" bestFit="1" customWidth="1"/>
    <col min="7" max="7" width="15.140625" style="2" bestFit="1" customWidth="1"/>
    <col min="8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58" width="11.42578125" style="2" customWidth="1"/>
    <col min="259" max="259" width="43.7109375" style="2" customWidth="1"/>
    <col min="260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4" width="11.42578125" style="2" customWidth="1"/>
    <col min="515" max="515" width="43.7109375" style="2" customWidth="1"/>
    <col min="516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0" width="11.42578125" style="2" customWidth="1"/>
    <col min="771" max="771" width="43.7109375" style="2" customWidth="1"/>
    <col min="772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6" width="11.42578125" style="2" customWidth="1"/>
    <col min="1027" max="1027" width="43.7109375" style="2" customWidth="1"/>
    <col min="1028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2" width="11.42578125" style="2" customWidth="1"/>
    <col min="1283" max="1283" width="43.7109375" style="2" customWidth="1"/>
    <col min="1284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38" width="11.42578125" style="2" customWidth="1"/>
    <col min="1539" max="1539" width="43.7109375" style="2" customWidth="1"/>
    <col min="1540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4" width="11.42578125" style="2" customWidth="1"/>
    <col min="1795" max="1795" width="43.7109375" style="2" customWidth="1"/>
    <col min="1796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0" width="11.42578125" style="2" customWidth="1"/>
    <col min="2051" max="2051" width="43.7109375" style="2" customWidth="1"/>
    <col min="2052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6" width="11.42578125" style="2" customWidth="1"/>
    <col min="2307" max="2307" width="43.7109375" style="2" customWidth="1"/>
    <col min="2308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2" width="11.42578125" style="2" customWidth="1"/>
    <col min="2563" max="2563" width="43.7109375" style="2" customWidth="1"/>
    <col min="2564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18" width="11.42578125" style="2" customWidth="1"/>
    <col min="2819" max="2819" width="43.7109375" style="2" customWidth="1"/>
    <col min="2820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4" width="11.42578125" style="2" customWidth="1"/>
    <col min="3075" max="3075" width="43.7109375" style="2" customWidth="1"/>
    <col min="3076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0" width="11.42578125" style="2" customWidth="1"/>
    <col min="3331" max="3331" width="43.7109375" style="2" customWidth="1"/>
    <col min="3332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6" width="11.42578125" style="2" customWidth="1"/>
    <col min="3587" max="3587" width="43.7109375" style="2" customWidth="1"/>
    <col min="3588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2" width="11.42578125" style="2" customWidth="1"/>
    <col min="3843" max="3843" width="43.7109375" style="2" customWidth="1"/>
    <col min="3844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098" width="11.42578125" style="2" customWidth="1"/>
    <col min="4099" max="4099" width="43.7109375" style="2" customWidth="1"/>
    <col min="4100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4" width="11.42578125" style="2" customWidth="1"/>
    <col min="4355" max="4355" width="43.7109375" style="2" customWidth="1"/>
    <col min="4356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0" width="11.42578125" style="2" customWidth="1"/>
    <col min="4611" max="4611" width="43.7109375" style="2" customWidth="1"/>
    <col min="4612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6" width="11.42578125" style="2" customWidth="1"/>
    <col min="4867" max="4867" width="43.7109375" style="2" customWidth="1"/>
    <col min="4868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2" width="11.42578125" style="2" customWidth="1"/>
    <col min="5123" max="5123" width="43.7109375" style="2" customWidth="1"/>
    <col min="5124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78" width="11.42578125" style="2" customWidth="1"/>
    <col min="5379" max="5379" width="43.7109375" style="2" customWidth="1"/>
    <col min="5380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4" width="11.42578125" style="2" customWidth="1"/>
    <col min="5635" max="5635" width="43.7109375" style="2" customWidth="1"/>
    <col min="5636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0" width="11.42578125" style="2" customWidth="1"/>
    <col min="5891" max="5891" width="43.7109375" style="2" customWidth="1"/>
    <col min="5892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6" width="11.42578125" style="2" customWidth="1"/>
    <col min="6147" max="6147" width="43.7109375" style="2" customWidth="1"/>
    <col min="6148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2" width="11.42578125" style="2" customWidth="1"/>
    <col min="6403" max="6403" width="43.7109375" style="2" customWidth="1"/>
    <col min="6404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58" width="11.42578125" style="2" customWidth="1"/>
    <col min="6659" max="6659" width="43.7109375" style="2" customWidth="1"/>
    <col min="6660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4" width="11.42578125" style="2" customWidth="1"/>
    <col min="6915" max="6915" width="43.7109375" style="2" customWidth="1"/>
    <col min="6916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0" width="11.42578125" style="2" customWidth="1"/>
    <col min="7171" max="7171" width="43.7109375" style="2" customWidth="1"/>
    <col min="7172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6" width="11.42578125" style="2" customWidth="1"/>
    <col min="7427" max="7427" width="43.7109375" style="2" customWidth="1"/>
    <col min="7428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2" width="11.42578125" style="2" customWidth="1"/>
    <col min="7683" max="7683" width="43.7109375" style="2" customWidth="1"/>
    <col min="7684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38" width="11.42578125" style="2" customWidth="1"/>
    <col min="7939" max="7939" width="43.7109375" style="2" customWidth="1"/>
    <col min="7940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4" width="11.42578125" style="2" customWidth="1"/>
    <col min="8195" max="8195" width="43.7109375" style="2" customWidth="1"/>
    <col min="8196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0" width="11.42578125" style="2" customWidth="1"/>
    <col min="8451" max="8451" width="43.7109375" style="2" customWidth="1"/>
    <col min="8452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6" width="11.42578125" style="2" customWidth="1"/>
    <col min="8707" max="8707" width="43.7109375" style="2" customWidth="1"/>
    <col min="8708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2" width="11.42578125" style="2" customWidth="1"/>
    <col min="8963" max="8963" width="43.7109375" style="2" customWidth="1"/>
    <col min="8964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18" width="11.42578125" style="2" customWidth="1"/>
    <col min="9219" max="9219" width="43.7109375" style="2" customWidth="1"/>
    <col min="9220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4" width="11.42578125" style="2" customWidth="1"/>
    <col min="9475" max="9475" width="43.7109375" style="2" customWidth="1"/>
    <col min="9476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0" width="11.42578125" style="2" customWidth="1"/>
    <col min="9731" max="9731" width="43.7109375" style="2" customWidth="1"/>
    <col min="9732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6" width="11.42578125" style="2" customWidth="1"/>
    <col min="9987" max="9987" width="43.7109375" style="2" customWidth="1"/>
    <col min="9988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2" width="11.42578125" style="2" customWidth="1"/>
    <col min="10243" max="10243" width="43.7109375" style="2" customWidth="1"/>
    <col min="10244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498" width="11.42578125" style="2" customWidth="1"/>
    <col min="10499" max="10499" width="43.7109375" style="2" customWidth="1"/>
    <col min="10500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4" width="11.42578125" style="2" customWidth="1"/>
    <col min="10755" max="10755" width="43.7109375" style="2" customWidth="1"/>
    <col min="10756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0" width="11.42578125" style="2" customWidth="1"/>
    <col min="11011" max="11011" width="43.7109375" style="2" customWidth="1"/>
    <col min="11012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6" width="11.42578125" style="2" customWidth="1"/>
    <col min="11267" max="11267" width="43.7109375" style="2" customWidth="1"/>
    <col min="11268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2" width="11.42578125" style="2" customWidth="1"/>
    <col min="11523" max="11523" width="43.7109375" style="2" customWidth="1"/>
    <col min="11524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78" width="11.42578125" style="2" customWidth="1"/>
    <col min="11779" max="11779" width="43.7109375" style="2" customWidth="1"/>
    <col min="11780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4" width="11.42578125" style="2" customWidth="1"/>
    <col min="12035" max="12035" width="43.7109375" style="2" customWidth="1"/>
    <col min="12036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0" width="11.42578125" style="2" customWidth="1"/>
    <col min="12291" max="12291" width="43.7109375" style="2" customWidth="1"/>
    <col min="12292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6" width="11.42578125" style="2" customWidth="1"/>
    <col min="12547" max="12547" width="43.7109375" style="2" customWidth="1"/>
    <col min="12548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2" width="11.42578125" style="2" customWidth="1"/>
    <col min="12803" max="12803" width="43.7109375" style="2" customWidth="1"/>
    <col min="12804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58" width="11.42578125" style="2" customWidth="1"/>
    <col min="13059" max="13059" width="43.7109375" style="2" customWidth="1"/>
    <col min="13060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4" width="11.42578125" style="2" customWidth="1"/>
    <col min="13315" max="13315" width="43.7109375" style="2" customWidth="1"/>
    <col min="13316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0" width="11.42578125" style="2" customWidth="1"/>
    <col min="13571" max="13571" width="43.7109375" style="2" customWidth="1"/>
    <col min="13572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6" width="11.42578125" style="2" customWidth="1"/>
    <col min="13827" max="13827" width="43.7109375" style="2" customWidth="1"/>
    <col min="13828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2" width="11.42578125" style="2" customWidth="1"/>
    <col min="14083" max="14083" width="43.7109375" style="2" customWidth="1"/>
    <col min="14084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38" width="11.42578125" style="2" customWidth="1"/>
    <col min="14339" max="14339" width="43.7109375" style="2" customWidth="1"/>
    <col min="14340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4" width="11.42578125" style="2" customWidth="1"/>
    <col min="14595" max="14595" width="43.7109375" style="2" customWidth="1"/>
    <col min="14596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0" width="11.42578125" style="2" customWidth="1"/>
    <col min="14851" max="14851" width="43.7109375" style="2" customWidth="1"/>
    <col min="14852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6" width="11.42578125" style="2" customWidth="1"/>
    <col min="15107" max="15107" width="43.7109375" style="2" customWidth="1"/>
    <col min="15108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2" width="11.42578125" style="2" customWidth="1"/>
    <col min="15363" max="15363" width="43.7109375" style="2" customWidth="1"/>
    <col min="15364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18" width="11.42578125" style="2" customWidth="1"/>
    <col min="15619" max="15619" width="43.7109375" style="2" customWidth="1"/>
    <col min="15620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4" width="11.42578125" style="2" customWidth="1"/>
    <col min="15875" max="15875" width="43.7109375" style="2" customWidth="1"/>
    <col min="15876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0" width="11.42578125" style="2" customWidth="1"/>
    <col min="16131" max="16131" width="43.7109375" style="2" customWidth="1"/>
    <col min="16132" max="16384" width="9.140625" style="2"/>
  </cols>
  <sheetData>
    <row r="1" spans="1:3" ht="13.5" thickBot="1"/>
    <row r="2" spans="1:3">
      <c r="A2" s="9" t="s">
        <v>630</v>
      </c>
      <c r="B2" s="11" t="s">
        <v>626</v>
      </c>
    </row>
    <row r="3" spans="1:3">
      <c r="A3" s="12" t="s">
        <v>627</v>
      </c>
      <c r="B3" s="25">
        <f>B16</f>
        <v>146350</v>
      </c>
    </row>
    <row r="4" spans="1:3">
      <c r="A4" s="12" t="s">
        <v>628</v>
      </c>
      <c r="B4" s="25">
        <f>B26</f>
        <v>35555</v>
      </c>
    </row>
    <row r="5" spans="1:3" ht="13.5" thickBot="1">
      <c r="A5" s="15" t="s">
        <v>629</v>
      </c>
      <c r="B5" s="26">
        <f>B22</f>
        <v>46717</v>
      </c>
    </row>
    <row r="8" spans="1:3">
      <c r="A8" s="8" t="s">
        <v>89</v>
      </c>
      <c r="B8" s="5"/>
      <c r="C8" s="1"/>
    </row>
    <row r="9" spans="1:3">
      <c r="A9" s="7" t="s">
        <v>27</v>
      </c>
      <c r="B9" s="6"/>
      <c r="C9" s="1"/>
    </row>
    <row r="10" spans="1:3" ht="12" customHeight="1">
      <c r="A10" s="94" t="s">
        <v>28</v>
      </c>
      <c r="B10" s="110" t="s">
        <v>797</v>
      </c>
      <c r="C10" s="95"/>
    </row>
    <row r="11" spans="1:3" ht="12" customHeight="1">
      <c r="A11" s="96"/>
      <c r="B11" s="92" t="s">
        <v>29</v>
      </c>
      <c r="C11" s="97" t="s">
        <v>30</v>
      </c>
    </row>
    <row r="12" spans="1:3" ht="38.25">
      <c r="A12" s="92" t="s">
        <v>90</v>
      </c>
      <c r="B12" s="92" t="s">
        <v>28</v>
      </c>
      <c r="C12" s="97" t="s">
        <v>28</v>
      </c>
    </row>
    <row r="13" spans="1:3">
      <c r="A13" s="92" t="s">
        <v>91</v>
      </c>
      <c r="B13" s="99">
        <v>105341</v>
      </c>
      <c r="C13" s="97" t="s">
        <v>1009</v>
      </c>
    </row>
    <row r="14" spans="1:3">
      <c r="A14" s="92" t="s">
        <v>92</v>
      </c>
      <c r="B14" s="92" t="s">
        <v>28</v>
      </c>
      <c r="C14" s="97" t="s">
        <v>28</v>
      </c>
    </row>
    <row r="15" spans="1:3" ht="12" customHeight="1">
      <c r="A15" s="92" t="s">
        <v>93</v>
      </c>
      <c r="B15" s="99">
        <v>129506</v>
      </c>
      <c r="C15" s="97" t="s">
        <v>1062</v>
      </c>
    </row>
    <row r="16" spans="1:3">
      <c r="A16" s="92" t="s">
        <v>94</v>
      </c>
      <c r="B16" s="99">
        <v>146350</v>
      </c>
      <c r="C16" s="97" t="s">
        <v>1053</v>
      </c>
    </row>
    <row r="17" spans="1:3">
      <c r="A17" s="92" t="s">
        <v>95</v>
      </c>
      <c r="B17" s="99">
        <v>118287</v>
      </c>
      <c r="C17" s="97" t="s">
        <v>1063</v>
      </c>
    </row>
    <row r="18" spans="1:3">
      <c r="A18" s="92" t="s">
        <v>96</v>
      </c>
      <c r="B18" s="92" t="s">
        <v>28</v>
      </c>
      <c r="C18" s="97" t="s">
        <v>28</v>
      </c>
    </row>
    <row r="19" spans="1:3" ht="12" customHeight="1">
      <c r="A19" s="92" t="s">
        <v>93</v>
      </c>
      <c r="B19" s="99">
        <v>50206</v>
      </c>
      <c r="C19" s="97" t="s">
        <v>1064</v>
      </c>
    </row>
    <row r="20" spans="1:3">
      <c r="A20" s="92" t="s">
        <v>97</v>
      </c>
      <c r="B20" s="92" t="s">
        <v>28</v>
      </c>
      <c r="C20" s="97" t="s">
        <v>28</v>
      </c>
    </row>
    <row r="21" spans="1:3" ht="12" customHeight="1">
      <c r="A21" s="92" t="s">
        <v>98</v>
      </c>
      <c r="B21" s="99">
        <v>60465</v>
      </c>
      <c r="C21" s="97" t="s">
        <v>1065</v>
      </c>
    </row>
    <row r="22" spans="1:3">
      <c r="A22" s="92" t="s">
        <v>99</v>
      </c>
      <c r="B22" s="99">
        <v>46717</v>
      </c>
      <c r="C22" s="97" t="s">
        <v>1054</v>
      </c>
    </row>
    <row r="23" spans="1:3">
      <c r="A23" s="92" t="s">
        <v>100</v>
      </c>
      <c r="B23" s="99">
        <v>63880</v>
      </c>
      <c r="C23" s="97" t="s">
        <v>1066</v>
      </c>
    </row>
    <row r="24" spans="1:3" ht="25.5">
      <c r="A24" s="92" t="s">
        <v>101</v>
      </c>
      <c r="B24" s="92" t="s">
        <v>28</v>
      </c>
      <c r="C24" s="97" t="s">
        <v>28</v>
      </c>
    </row>
    <row r="25" spans="1:3">
      <c r="A25" s="92" t="s">
        <v>98</v>
      </c>
      <c r="B25" s="99">
        <v>47754</v>
      </c>
      <c r="C25" s="97" t="s">
        <v>1067</v>
      </c>
    </row>
    <row r="26" spans="1:3">
      <c r="A26" s="92" t="s">
        <v>99</v>
      </c>
      <c r="B26" s="99">
        <v>35555</v>
      </c>
      <c r="C26" s="97" t="s">
        <v>1055</v>
      </c>
    </row>
    <row r="27" spans="1:3">
      <c r="A27" s="92" t="s">
        <v>100</v>
      </c>
      <c r="B27" s="99">
        <v>64367</v>
      </c>
      <c r="C27" s="97" t="s">
        <v>1068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B4" sqref="B4"/>
    </sheetView>
  </sheetViews>
  <sheetFormatPr defaultRowHeight="12.75"/>
  <cols>
    <col min="1" max="1" width="21.5703125" style="2" customWidth="1"/>
    <col min="2" max="2" width="28.28515625" style="2" bestFit="1" customWidth="1"/>
    <col min="3" max="3" width="13.42578125" style="2" customWidth="1"/>
    <col min="4" max="4" width="11.42578125" style="2" customWidth="1"/>
    <col min="5" max="5" width="14.140625" style="2" customWidth="1"/>
    <col min="6" max="6" width="11.42578125" style="2" customWidth="1"/>
    <col min="7" max="7" width="14.5703125" style="2" customWidth="1"/>
    <col min="8" max="8" width="7.140625" style="2" customWidth="1"/>
    <col min="9" max="9" width="7" style="2" bestFit="1" customWidth="1"/>
    <col min="10" max="10" width="28.28515625" style="2" bestFit="1" customWidth="1"/>
    <col min="11" max="252" width="9.140625" style="2"/>
    <col min="253" max="253" width="6.7109375" style="2" customWidth="1"/>
    <col min="254" max="254" width="26.85546875" style="2" customWidth="1"/>
    <col min="255" max="255" width="0.7109375" style="2" customWidth="1"/>
    <col min="256" max="256" width="1" style="2" customWidth="1"/>
    <col min="257" max="257" width="6.7109375" style="2" customWidth="1"/>
    <col min="258" max="258" width="3.7109375" style="2" customWidth="1"/>
    <col min="259" max="263" width="11.42578125" style="2" customWidth="1"/>
    <col min="264" max="508" width="9.140625" style="2"/>
    <col min="509" max="509" width="6.7109375" style="2" customWidth="1"/>
    <col min="510" max="510" width="26.85546875" style="2" customWidth="1"/>
    <col min="511" max="511" width="0.7109375" style="2" customWidth="1"/>
    <col min="512" max="512" width="1" style="2" customWidth="1"/>
    <col min="513" max="513" width="6.7109375" style="2" customWidth="1"/>
    <col min="514" max="514" width="3.7109375" style="2" customWidth="1"/>
    <col min="515" max="519" width="11.42578125" style="2" customWidth="1"/>
    <col min="520" max="764" width="9.140625" style="2"/>
    <col min="765" max="765" width="6.7109375" style="2" customWidth="1"/>
    <col min="766" max="766" width="26.85546875" style="2" customWidth="1"/>
    <col min="767" max="767" width="0.7109375" style="2" customWidth="1"/>
    <col min="768" max="768" width="1" style="2" customWidth="1"/>
    <col min="769" max="769" width="6.7109375" style="2" customWidth="1"/>
    <col min="770" max="770" width="3.7109375" style="2" customWidth="1"/>
    <col min="771" max="775" width="11.42578125" style="2" customWidth="1"/>
    <col min="776" max="1020" width="9.140625" style="2"/>
    <col min="1021" max="1021" width="6.7109375" style="2" customWidth="1"/>
    <col min="1022" max="1022" width="26.85546875" style="2" customWidth="1"/>
    <col min="1023" max="1023" width="0.7109375" style="2" customWidth="1"/>
    <col min="1024" max="1024" width="1" style="2" customWidth="1"/>
    <col min="1025" max="1025" width="6.7109375" style="2" customWidth="1"/>
    <col min="1026" max="1026" width="3.7109375" style="2" customWidth="1"/>
    <col min="1027" max="1031" width="11.42578125" style="2" customWidth="1"/>
    <col min="1032" max="1276" width="9.140625" style="2"/>
    <col min="1277" max="1277" width="6.7109375" style="2" customWidth="1"/>
    <col min="1278" max="1278" width="26.85546875" style="2" customWidth="1"/>
    <col min="1279" max="1279" width="0.7109375" style="2" customWidth="1"/>
    <col min="1280" max="1280" width="1" style="2" customWidth="1"/>
    <col min="1281" max="1281" width="6.7109375" style="2" customWidth="1"/>
    <col min="1282" max="1282" width="3.7109375" style="2" customWidth="1"/>
    <col min="1283" max="1287" width="11.42578125" style="2" customWidth="1"/>
    <col min="1288" max="1532" width="9.140625" style="2"/>
    <col min="1533" max="1533" width="6.7109375" style="2" customWidth="1"/>
    <col min="1534" max="1534" width="26.85546875" style="2" customWidth="1"/>
    <col min="1535" max="1535" width="0.7109375" style="2" customWidth="1"/>
    <col min="1536" max="1536" width="1" style="2" customWidth="1"/>
    <col min="1537" max="1537" width="6.7109375" style="2" customWidth="1"/>
    <col min="1538" max="1538" width="3.7109375" style="2" customWidth="1"/>
    <col min="1539" max="1543" width="11.42578125" style="2" customWidth="1"/>
    <col min="1544" max="1788" width="9.140625" style="2"/>
    <col min="1789" max="1789" width="6.7109375" style="2" customWidth="1"/>
    <col min="1790" max="1790" width="26.85546875" style="2" customWidth="1"/>
    <col min="1791" max="1791" width="0.7109375" style="2" customWidth="1"/>
    <col min="1792" max="1792" width="1" style="2" customWidth="1"/>
    <col min="1793" max="1793" width="6.7109375" style="2" customWidth="1"/>
    <col min="1794" max="1794" width="3.7109375" style="2" customWidth="1"/>
    <col min="1795" max="1799" width="11.42578125" style="2" customWidth="1"/>
    <col min="1800" max="2044" width="9.140625" style="2"/>
    <col min="2045" max="2045" width="6.7109375" style="2" customWidth="1"/>
    <col min="2046" max="2046" width="26.85546875" style="2" customWidth="1"/>
    <col min="2047" max="2047" width="0.7109375" style="2" customWidth="1"/>
    <col min="2048" max="2048" width="1" style="2" customWidth="1"/>
    <col min="2049" max="2049" width="6.7109375" style="2" customWidth="1"/>
    <col min="2050" max="2050" width="3.7109375" style="2" customWidth="1"/>
    <col min="2051" max="2055" width="11.42578125" style="2" customWidth="1"/>
    <col min="2056" max="2300" width="9.140625" style="2"/>
    <col min="2301" max="2301" width="6.7109375" style="2" customWidth="1"/>
    <col min="2302" max="2302" width="26.85546875" style="2" customWidth="1"/>
    <col min="2303" max="2303" width="0.7109375" style="2" customWidth="1"/>
    <col min="2304" max="2304" width="1" style="2" customWidth="1"/>
    <col min="2305" max="2305" width="6.7109375" style="2" customWidth="1"/>
    <col min="2306" max="2306" width="3.7109375" style="2" customWidth="1"/>
    <col min="2307" max="2311" width="11.42578125" style="2" customWidth="1"/>
    <col min="2312" max="2556" width="9.140625" style="2"/>
    <col min="2557" max="2557" width="6.7109375" style="2" customWidth="1"/>
    <col min="2558" max="2558" width="26.85546875" style="2" customWidth="1"/>
    <col min="2559" max="2559" width="0.7109375" style="2" customWidth="1"/>
    <col min="2560" max="2560" width="1" style="2" customWidth="1"/>
    <col min="2561" max="2561" width="6.7109375" style="2" customWidth="1"/>
    <col min="2562" max="2562" width="3.7109375" style="2" customWidth="1"/>
    <col min="2563" max="2567" width="11.42578125" style="2" customWidth="1"/>
    <col min="2568" max="2812" width="9.140625" style="2"/>
    <col min="2813" max="2813" width="6.7109375" style="2" customWidth="1"/>
    <col min="2814" max="2814" width="26.85546875" style="2" customWidth="1"/>
    <col min="2815" max="2815" width="0.7109375" style="2" customWidth="1"/>
    <col min="2816" max="2816" width="1" style="2" customWidth="1"/>
    <col min="2817" max="2817" width="6.7109375" style="2" customWidth="1"/>
    <col min="2818" max="2818" width="3.7109375" style="2" customWidth="1"/>
    <col min="2819" max="2823" width="11.42578125" style="2" customWidth="1"/>
    <col min="2824" max="3068" width="9.140625" style="2"/>
    <col min="3069" max="3069" width="6.7109375" style="2" customWidth="1"/>
    <col min="3070" max="3070" width="26.85546875" style="2" customWidth="1"/>
    <col min="3071" max="3071" width="0.7109375" style="2" customWidth="1"/>
    <col min="3072" max="3072" width="1" style="2" customWidth="1"/>
    <col min="3073" max="3073" width="6.7109375" style="2" customWidth="1"/>
    <col min="3074" max="3074" width="3.7109375" style="2" customWidth="1"/>
    <col min="3075" max="3079" width="11.42578125" style="2" customWidth="1"/>
    <col min="3080" max="3324" width="9.140625" style="2"/>
    <col min="3325" max="3325" width="6.7109375" style="2" customWidth="1"/>
    <col min="3326" max="3326" width="26.85546875" style="2" customWidth="1"/>
    <col min="3327" max="3327" width="0.7109375" style="2" customWidth="1"/>
    <col min="3328" max="3328" width="1" style="2" customWidth="1"/>
    <col min="3329" max="3329" width="6.7109375" style="2" customWidth="1"/>
    <col min="3330" max="3330" width="3.7109375" style="2" customWidth="1"/>
    <col min="3331" max="3335" width="11.42578125" style="2" customWidth="1"/>
    <col min="3336" max="3580" width="9.140625" style="2"/>
    <col min="3581" max="3581" width="6.7109375" style="2" customWidth="1"/>
    <col min="3582" max="3582" width="26.85546875" style="2" customWidth="1"/>
    <col min="3583" max="3583" width="0.7109375" style="2" customWidth="1"/>
    <col min="3584" max="3584" width="1" style="2" customWidth="1"/>
    <col min="3585" max="3585" width="6.7109375" style="2" customWidth="1"/>
    <col min="3586" max="3586" width="3.7109375" style="2" customWidth="1"/>
    <col min="3587" max="3591" width="11.42578125" style="2" customWidth="1"/>
    <col min="3592" max="3836" width="9.140625" style="2"/>
    <col min="3837" max="3837" width="6.7109375" style="2" customWidth="1"/>
    <col min="3838" max="3838" width="26.85546875" style="2" customWidth="1"/>
    <col min="3839" max="3839" width="0.7109375" style="2" customWidth="1"/>
    <col min="3840" max="3840" width="1" style="2" customWidth="1"/>
    <col min="3841" max="3841" width="6.7109375" style="2" customWidth="1"/>
    <col min="3842" max="3842" width="3.7109375" style="2" customWidth="1"/>
    <col min="3843" max="3847" width="11.42578125" style="2" customWidth="1"/>
    <col min="3848" max="4092" width="9.140625" style="2"/>
    <col min="4093" max="4093" width="6.7109375" style="2" customWidth="1"/>
    <col min="4094" max="4094" width="26.85546875" style="2" customWidth="1"/>
    <col min="4095" max="4095" width="0.7109375" style="2" customWidth="1"/>
    <col min="4096" max="4096" width="1" style="2" customWidth="1"/>
    <col min="4097" max="4097" width="6.7109375" style="2" customWidth="1"/>
    <col min="4098" max="4098" width="3.7109375" style="2" customWidth="1"/>
    <col min="4099" max="4103" width="11.42578125" style="2" customWidth="1"/>
    <col min="4104" max="4348" width="9.140625" style="2"/>
    <col min="4349" max="4349" width="6.7109375" style="2" customWidth="1"/>
    <col min="4350" max="4350" width="26.85546875" style="2" customWidth="1"/>
    <col min="4351" max="4351" width="0.7109375" style="2" customWidth="1"/>
    <col min="4352" max="4352" width="1" style="2" customWidth="1"/>
    <col min="4353" max="4353" width="6.7109375" style="2" customWidth="1"/>
    <col min="4354" max="4354" width="3.7109375" style="2" customWidth="1"/>
    <col min="4355" max="4359" width="11.42578125" style="2" customWidth="1"/>
    <col min="4360" max="4604" width="9.140625" style="2"/>
    <col min="4605" max="4605" width="6.7109375" style="2" customWidth="1"/>
    <col min="4606" max="4606" width="26.85546875" style="2" customWidth="1"/>
    <col min="4607" max="4607" width="0.7109375" style="2" customWidth="1"/>
    <col min="4608" max="4608" width="1" style="2" customWidth="1"/>
    <col min="4609" max="4609" width="6.7109375" style="2" customWidth="1"/>
    <col min="4610" max="4610" width="3.7109375" style="2" customWidth="1"/>
    <col min="4611" max="4615" width="11.42578125" style="2" customWidth="1"/>
    <col min="4616" max="4860" width="9.140625" style="2"/>
    <col min="4861" max="4861" width="6.7109375" style="2" customWidth="1"/>
    <col min="4862" max="4862" width="26.85546875" style="2" customWidth="1"/>
    <col min="4863" max="4863" width="0.7109375" style="2" customWidth="1"/>
    <col min="4864" max="4864" width="1" style="2" customWidth="1"/>
    <col min="4865" max="4865" width="6.7109375" style="2" customWidth="1"/>
    <col min="4866" max="4866" width="3.7109375" style="2" customWidth="1"/>
    <col min="4867" max="4871" width="11.42578125" style="2" customWidth="1"/>
    <col min="4872" max="5116" width="9.140625" style="2"/>
    <col min="5117" max="5117" width="6.7109375" style="2" customWidth="1"/>
    <col min="5118" max="5118" width="26.85546875" style="2" customWidth="1"/>
    <col min="5119" max="5119" width="0.7109375" style="2" customWidth="1"/>
    <col min="5120" max="5120" width="1" style="2" customWidth="1"/>
    <col min="5121" max="5121" width="6.7109375" style="2" customWidth="1"/>
    <col min="5122" max="5122" width="3.7109375" style="2" customWidth="1"/>
    <col min="5123" max="5127" width="11.42578125" style="2" customWidth="1"/>
    <col min="5128" max="5372" width="9.140625" style="2"/>
    <col min="5373" max="5373" width="6.7109375" style="2" customWidth="1"/>
    <col min="5374" max="5374" width="26.85546875" style="2" customWidth="1"/>
    <col min="5375" max="5375" width="0.7109375" style="2" customWidth="1"/>
    <col min="5376" max="5376" width="1" style="2" customWidth="1"/>
    <col min="5377" max="5377" width="6.7109375" style="2" customWidth="1"/>
    <col min="5378" max="5378" width="3.7109375" style="2" customWidth="1"/>
    <col min="5379" max="5383" width="11.42578125" style="2" customWidth="1"/>
    <col min="5384" max="5628" width="9.140625" style="2"/>
    <col min="5629" max="5629" width="6.7109375" style="2" customWidth="1"/>
    <col min="5630" max="5630" width="26.85546875" style="2" customWidth="1"/>
    <col min="5631" max="5631" width="0.7109375" style="2" customWidth="1"/>
    <col min="5632" max="5632" width="1" style="2" customWidth="1"/>
    <col min="5633" max="5633" width="6.7109375" style="2" customWidth="1"/>
    <col min="5634" max="5634" width="3.7109375" style="2" customWidth="1"/>
    <col min="5635" max="5639" width="11.42578125" style="2" customWidth="1"/>
    <col min="5640" max="5884" width="9.140625" style="2"/>
    <col min="5885" max="5885" width="6.7109375" style="2" customWidth="1"/>
    <col min="5886" max="5886" width="26.85546875" style="2" customWidth="1"/>
    <col min="5887" max="5887" width="0.7109375" style="2" customWidth="1"/>
    <col min="5888" max="5888" width="1" style="2" customWidth="1"/>
    <col min="5889" max="5889" width="6.7109375" style="2" customWidth="1"/>
    <col min="5890" max="5890" width="3.7109375" style="2" customWidth="1"/>
    <col min="5891" max="5895" width="11.42578125" style="2" customWidth="1"/>
    <col min="5896" max="6140" width="9.140625" style="2"/>
    <col min="6141" max="6141" width="6.7109375" style="2" customWidth="1"/>
    <col min="6142" max="6142" width="26.85546875" style="2" customWidth="1"/>
    <col min="6143" max="6143" width="0.7109375" style="2" customWidth="1"/>
    <col min="6144" max="6144" width="1" style="2" customWidth="1"/>
    <col min="6145" max="6145" width="6.7109375" style="2" customWidth="1"/>
    <col min="6146" max="6146" width="3.7109375" style="2" customWidth="1"/>
    <col min="6147" max="6151" width="11.42578125" style="2" customWidth="1"/>
    <col min="6152" max="6396" width="9.140625" style="2"/>
    <col min="6397" max="6397" width="6.7109375" style="2" customWidth="1"/>
    <col min="6398" max="6398" width="26.85546875" style="2" customWidth="1"/>
    <col min="6399" max="6399" width="0.7109375" style="2" customWidth="1"/>
    <col min="6400" max="6400" width="1" style="2" customWidth="1"/>
    <col min="6401" max="6401" width="6.7109375" style="2" customWidth="1"/>
    <col min="6402" max="6402" width="3.7109375" style="2" customWidth="1"/>
    <col min="6403" max="6407" width="11.42578125" style="2" customWidth="1"/>
    <col min="6408" max="6652" width="9.140625" style="2"/>
    <col min="6653" max="6653" width="6.7109375" style="2" customWidth="1"/>
    <col min="6654" max="6654" width="26.85546875" style="2" customWidth="1"/>
    <col min="6655" max="6655" width="0.7109375" style="2" customWidth="1"/>
    <col min="6656" max="6656" width="1" style="2" customWidth="1"/>
    <col min="6657" max="6657" width="6.7109375" style="2" customWidth="1"/>
    <col min="6658" max="6658" width="3.7109375" style="2" customWidth="1"/>
    <col min="6659" max="6663" width="11.42578125" style="2" customWidth="1"/>
    <col min="6664" max="6908" width="9.140625" style="2"/>
    <col min="6909" max="6909" width="6.7109375" style="2" customWidth="1"/>
    <col min="6910" max="6910" width="26.85546875" style="2" customWidth="1"/>
    <col min="6911" max="6911" width="0.7109375" style="2" customWidth="1"/>
    <col min="6912" max="6912" width="1" style="2" customWidth="1"/>
    <col min="6913" max="6913" width="6.7109375" style="2" customWidth="1"/>
    <col min="6914" max="6914" width="3.7109375" style="2" customWidth="1"/>
    <col min="6915" max="6919" width="11.42578125" style="2" customWidth="1"/>
    <col min="6920" max="7164" width="9.140625" style="2"/>
    <col min="7165" max="7165" width="6.7109375" style="2" customWidth="1"/>
    <col min="7166" max="7166" width="26.85546875" style="2" customWidth="1"/>
    <col min="7167" max="7167" width="0.7109375" style="2" customWidth="1"/>
    <col min="7168" max="7168" width="1" style="2" customWidth="1"/>
    <col min="7169" max="7169" width="6.7109375" style="2" customWidth="1"/>
    <col min="7170" max="7170" width="3.7109375" style="2" customWidth="1"/>
    <col min="7171" max="7175" width="11.42578125" style="2" customWidth="1"/>
    <col min="7176" max="7420" width="9.140625" style="2"/>
    <col min="7421" max="7421" width="6.7109375" style="2" customWidth="1"/>
    <col min="7422" max="7422" width="26.85546875" style="2" customWidth="1"/>
    <col min="7423" max="7423" width="0.7109375" style="2" customWidth="1"/>
    <col min="7424" max="7424" width="1" style="2" customWidth="1"/>
    <col min="7425" max="7425" width="6.7109375" style="2" customWidth="1"/>
    <col min="7426" max="7426" width="3.7109375" style="2" customWidth="1"/>
    <col min="7427" max="7431" width="11.42578125" style="2" customWidth="1"/>
    <col min="7432" max="7676" width="9.140625" style="2"/>
    <col min="7677" max="7677" width="6.7109375" style="2" customWidth="1"/>
    <col min="7678" max="7678" width="26.85546875" style="2" customWidth="1"/>
    <col min="7679" max="7679" width="0.7109375" style="2" customWidth="1"/>
    <col min="7680" max="7680" width="1" style="2" customWidth="1"/>
    <col min="7681" max="7681" width="6.7109375" style="2" customWidth="1"/>
    <col min="7682" max="7682" width="3.7109375" style="2" customWidth="1"/>
    <col min="7683" max="7687" width="11.42578125" style="2" customWidth="1"/>
    <col min="7688" max="7932" width="9.140625" style="2"/>
    <col min="7933" max="7933" width="6.7109375" style="2" customWidth="1"/>
    <col min="7934" max="7934" width="26.85546875" style="2" customWidth="1"/>
    <col min="7935" max="7935" width="0.7109375" style="2" customWidth="1"/>
    <col min="7936" max="7936" width="1" style="2" customWidth="1"/>
    <col min="7937" max="7937" width="6.7109375" style="2" customWidth="1"/>
    <col min="7938" max="7938" width="3.7109375" style="2" customWidth="1"/>
    <col min="7939" max="7943" width="11.42578125" style="2" customWidth="1"/>
    <col min="7944" max="8188" width="9.140625" style="2"/>
    <col min="8189" max="8189" width="6.7109375" style="2" customWidth="1"/>
    <col min="8190" max="8190" width="26.85546875" style="2" customWidth="1"/>
    <col min="8191" max="8191" width="0.7109375" style="2" customWidth="1"/>
    <col min="8192" max="8192" width="1" style="2" customWidth="1"/>
    <col min="8193" max="8193" width="6.7109375" style="2" customWidth="1"/>
    <col min="8194" max="8194" width="3.7109375" style="2" customWidth="1"/>
    <col min="8195" max="8199" width="11.42578125" style="2" customWidth="1"/>
    <col min="8200" max="8444" width="9.140625" style="2"/>
    <col min="8445" max="8445" width="6.7109375" style="2" customWidth="1"/>
    <col min="8446" max="8446" width="26.85546875" style="2" customWidth="1"/>
    <col min="8447" max="8447" width="0.7109375" style="2" customWidth="1"/>
    <col min="8448" max="8448" width="1" style="2" customWidth="1"/>
    <col min="8449" max="8449" width="6.7109375" style="2" customWidth="1"/>
    <col min="8450" max="8450" width="3.7109375" style="2" customWidth="1"/>
    <col min="8451" max="8455" width="11.42578125" style="2" customWidth="1"/>
    <col min="8456" max="8700" width="9.140625" style="2"/>
    <col min="8701" max="8701" width="6.7109375" style="2" customWidth="1"/>
    <col min="8702" max="8702" width="26.85546875" style="2" customWidth="1"/>
    <col min="8703" max="8703" width="0.7109375" style="2" customWidth="1"/>
    <col min="8704" max="8704" width="1" style="2" customWidth="1"/>
    <col min="8705" max="8705" width="6.7109375" style="2" customWidth="1"/>
    <col min="8706" max="8706" width="3.7109375" style="2" customWidth="1"/>
    <col min="8707" max="8711" width="11.42578125" style="2" customWidth="1"/>
    <col min="8712" max="8956" width="9.140625" style="2"/>
    <col min="8957" max="8957" width="6.7109375" style="2" customWidth="1"/>
    <col min="8958" max="8958" width="26.85546875" style="2" customWidth="1"/>
    <col min="8959" max="8959" width="0.7109375" style="2" customWidth="1"/>
    <col min="8960" max="8960" width="1" style="2" customWidth="1"/>
    <col min="8961" max="8961" width="6.7109375" style="2" customWidth="1"/>
    <col min="8962" max="8962" width="3.7109375" style="2" customWidth="1"/>
    <col min="8963" max="8967" width="11.42578125" style="2" customWidth="1"/>
    <col min="8968" max="9212" width="9.140625" style="2"/>
    <col min="9213" max="9213" width="6.7109375" style="2" customWidth="1"/>
    <col min="9214" max="9214" width="26.85546875" style="2" customWidth="1"/>
    <col min="9215" max="9215" width="0.7109375" style="2" customWidth="1"/>
    <col min="9216" max="9216" width="1" style="2" customWidth="1"/>
    <col min="9217" max="9217" width="6.7109375" style="2" customWidth="1"/>
    <col min="9218" max="9218" width="3.7109375" style="2" customWidth="1"/>
    <col min="9219" max="9223" width="11.42578125" style="2" customWidth="1"/>
    <col min="9224" max="9468" width="9.140625" style="2"/>
    <col min="9469" max="9469" width="6.7109375" style="2" customWidth="1"/>
    <col min="9470" max="9470" width="26.85546875" style="2" customWidth="1"/>
    <col min="9471" max="9471" width="0.7109375" style="2" customWidth="1"/>
    <col min="9472" max="9472" width="1" style="2" customWidth="1"/>
    <col min="9473" max="9473" width="6.7109375" style="2" customWidth="1"/>
    <col min="9474" max="9474" width="3.7109375" style="2" customWidth="1"/>
    <col min="9475" max="9479" width="11.42578125" style="2" customWidth="1"/>
    <col min="9480" max="9724" width="9.140625" style="2"/>
    <col min="9725" max="9725" width="6.7109375" style="2" customWidth="1"/>
    <col min="9726" max="9726" width="26.85546875" style="2" customWidth="1"/>
    <col min="9727" max="9727" width="0.7109375" style="2" customWidth="1"/>
    <col min="9728" max="9728" width="1" style="2" customWidth="1"/>
    <col min="9729" max="9729" width="6.7109375" style="2" customWidth="1"/>
    <col min="9730" max="9730" width="3.7109375" style="2" customWidth="1"/>
    <col min="9731" max="9735" width="11.42578125" style="2" customWidth="1"/>
    <col min="9736" max="9980" width="9.140625" style="2"/>
    <col min="9981" max="9981" width="6.7109375" style="2" customWidth="1"/>
    <col min="9982" max="9982" width="26.85546875" style="2" customWidth="1"/>
    <col min="9983" max="9983" width="0.7109375" style="2" customWidth="1"/>
    <col min="9984" max="9984" width="1" style="2" customWidth="1"/>
    <col min="9985" max="9985" width="6.7109375" style="2" customWidth="1"/>
    <col min="9986" max="9986" width="3.7109375" style="2" customWidth="1"/>
    <col min="9987" max="9991" width="11.42578125" style="2" customWidth="1"/>
    <col min="9992" max="10236" width="9.140625" style="2"/>
    <col min="10237" max="10237" width="6.7109375" style="2" customWidth="1"/>
    <col min="10238" max="10238" width="26.85546875" style="2" customWidth="1"/>
    <col min="10239" max="10239" width="0.7109375" style="2" customWidth="1"/>
    <col min="10240" max="10240" width="1" style="2" customWidth="1"/>
    <col min="10241" max="10241" width="6.7109375" style="2" customWidth="1"/>
    <col min="10242" max="10242" width="3.7109375" style="2" customWidth="1"/>
    <col min="10243" max="10247" width="11.42578125" style="2" customWidth="1"/>
    <col min="10248" max="10492" width="9.140625" style="2"/>
    <col min="10493" max="10493" width="6.7109375" style="2" customWidth="1"/>
    <col min="10494" max="10494" width="26.85546875" style="2" customWidth="1"/>
    <col min="10495" max="10495" width="0.7109375" style="2" customWidth="1"/>
    <col min="10496" max="10496" width="1" style="2" customWidth="1"/>
    <col min="10497" max="10497" width="6.7109375" style="2" customWidth="1"/>
    <col min="10498" max="10498" width="3.7109375" style="2" customWidth="1"/>
    <col min="10499" max="10503" width="11.42578125" style="2" customWidth="1"/>
    <col min="10504" max="10748" width="9.140625" style="2"/>
    <col min="10749" max="10749" width="6.7109375" style="2" customWidth="1"/>
    <col min="10750" max="10750" width="26.85546875" style="2" customWidth="1"/>
    <col min="10751" max="10751" width="0.7109375" style="2" customWidth="1"/>
    <col min="10752" max="10752" width="1" style="2" customWidth="1"/>
    <col min="10753" max="10753" width="6.7109375" style="2" customWidth="1"/>
    <col min="10754" max="10754" width="3.7109375" style="2" customWidth="1"/>
    <col min="10755" max="10759" width="11.42578125" style="2" customWidth="1"/>
    <col min="10760" max="11004" width="9.140625" style="2"/>
    <col min="11005" max="11005" width="6.7109375" style="2" customWidth="1"/>
    <col min="11006" max="11006" width="26.85546875" style="2" customWidth="1"/>
    <col min="11007" max="11007" width="0.7109375" style="2" customWidth="1"/>
    <col min="11008" max="11008" width="1" style="2" customWidth="1"/>
    <col min="11009" max="11009" width="6.7109375" style="2" customWidth="1"/>
    <col min="11010" max="11010" width="3.7109375" style="2" customWidth="1"/>
    <col min="11011" max="11015" width="11.42578125" style="2" customWidth="1"/>
    <col min="11016" max="11260" width="9.140625" style="2"/>
    <col min="11261" max="11261" width="6.7109375" style="2" customWidth="1"/>
    <col min="11262" max="11262" width="26.85546875" style="2" customWidth="1"/>
    <col min="11263" max="11263" width="0.7109375" style="2" customWidth="1"/>
    <col min="11264" max="11264" width="1" style="2" customWidth="1"/>
    <col min="11265" max="11265" width="6.7109375" style="2" customWidth="1"/>
    <col min="11266" max="11266" width="3.7109375" style="2" customWidth="1"/>
    <col min="11267" max="11271" width="11.42578125" style="2" customWidth="1"/>
    <col min="11272" max="11516" width="9.140625" style="2"/>
    <col min="11517" max="11517" width="6.7109375" style="2" customWidth="1"/>
    <col min="11518" max="11518" width="26.85546875" style="2" customWidth="1"/>
    <col min="11519" max="11519" width="0.7109375" style="2" customWidth="1"/>
    <col min="11520" max="11520" width="1" style="2" customWidth="1"/>
    <col min="11521" max="11521" width="6.7109375" style="2" customWidth="1"/>
    <col min="11522" max="11522" width="3.7109375" style="2" customWidth="1"/>
    <col min="11523" max="11527" width="11.42578125" style="2" customWidth="1"/>
    <col min="11528" max="11772" width="9.140625" style="2"/>
    <col min="11773" max="11773" width="6.7109375" style="2" customWidth="1"/>
    <col min="11774" max="11774" width="26.85546875" style="2" customWidth="1"/>
    <col min="11775" max="11775" width="0.7109375" style="2" customWidth="1"/>
    <col min="11776" max="11776" width="1" style="2" customWidth="1"/>
    <col min="11777" max="11777" width="6.7109375" style="2" customWidth="1"/>
    <col min="11778" max="11778" width="3.7109375" style="2" customWidth="1"/>
    <col min="11779" max="11783" width="11.42578125" style="2" customWidth="1"/>
    <col min="11784" max="12028" width="9.140625" style="2"/>
    <col min="12029" max="12029" width="6.7109375" style="2" customWidth="1"/>
    <col min="12030" max="12030" width="26.85546875" style="2" customWidth="1"/>
    <col min="12031" max="12031" width="0.7109375" style="2" customWidth="1"/>
    <col min="12032" max="12032" width="1" style="2" customWidth="1"/>
    <col min="12033" max="12033" width="6.7109375" style="2" customWidth="1"/>
    <col min="12034" max="12034" width="3.7109375" style="2" customWidth="1"/>
    <col min="12035" max="12039" width="11.42578125" style="2" customWidth="1"/>
    <col min="12040" max="12284" width="9.140625" style="2"/>
    <col min="12285" max="12285" width="6.7109375" style="2" customWidth="1"/>
    <col min="12286" max="12286" width="26.85546875" style="2" customWidth="1"/>
    <col min="12287" max="12287" width="0.7109375" style="2" customWidth="1"/>
    <col min="12288" max="12288" width="1" style="2" customWidth="1"/>
    <col min="12289" max="12289" width="6.7109375" style="2" customWidth="1"/>
    <col min="12290" max="12290" width="3.7109375" style="2" customWidth="1"/>
    <col min="12291" max="12295" width="11.42578125" style="2" customWidth="1"/>
    <col min="12296" max="12540" width="9.140625" style="2"/>
    <col min="12541" max="12541" width="6.7109375" style="2" customWidth="1"/>
    <col min="12542" max="12542" width="26.85546875" style="2" customWidth="1"/>
    <col min="12543" max="12543" width="0.7109375" style="2" customWidth="1"/>
    <col min="12544" max="12544" width="1" style="2" customWidth="1"/>
    <col min="12545" max="12545" width="6.7109375" style="2" customWidth="1"/>
    <col min="12546" max="12546" width="3.7109375" style="2" customWidth="1"/>
    <col min="12547" max="12551" width="11.42578125" style="2" customWidth="1"/>
    <col min="12552" max="12796" width="9.140625" style="2"/>
    <col min="12797" max="12797" width="6.7109375" style="2" customWidth="1"/>
    <col min="12798" max="12798" width="26.85546875" style="2" customWidth="1"/>
    <col min="12799" max="12799" width="0.7109375" style="2" customWidth="1"/>
    <col min="12800" max="12800" width="1" style="2" customWidth="1"/>
    <col min="12801" max="12801" width="6.7109375" style="2" customWidth="1"/>
    <col min="12802" max="12802" width="3.7109375" style="2" customWidth="1"/>
    <col min="12803" max="12807" width="11.42578125" style="2" customWidth="1"/>
    <col min="12808" max="13052" width="9.140625" style="2"/>
    <col min="13053" max="13053" width="6.7109375" style="2" customWidth="1"/>
    <col min="13054" max="13054" width="26.85546875" style="2" customWidth="1"/>
    <col min="13055" max="13055" width="0.7109375" style="2" customWidth="1"/>
    <col min="13056" max="13056" width="1" style="2" customWidth="1"/>
    <col min="13057" max="13057" width="6.7109375" style="2" customWidth="1"/>
    <col min="13058" max="13058" width="3.7109375" style="2" customWidth="1"/>
    <col min="13059" max="13063" width="11.42578125" style="2" customWidth="1"/>
    <col min="13064" max="13308" width="9.140625" style="2"/>
    <col min="13309" max="13309" width="6.7109375" style="2" customWidth="1"/>
    <col min="13310" max="13310" width="26.85546875" style="2" customWidth="1"/>
    <col min="13311" max="13311" width="0.7109375" style="2" customWidth="1"/>
    <col min="13312" max="13312" width="1" style="2" customWidth="1"/>
    <col min="13313" max="13313" width="6.7109375" style="2" customWidth="1"/>
    <col min="13314" max="13314" width="3.7109375" style="2" customWidth="1"/>
    <col min="13315" max="13319" width="11.42578125" style="2" customWidth="1"/>
    <col min="13320" max="13564" width="9.140625" style="2"/>
    <col min="13565" max="13565" width="6.7109375" style="2" customWidth="1"/>
    <col min="13566" max="13566" width="26.85546875" style="2" customWidth="1"/>
    <col min="13567" max="13567" width="0.7109375" style="2" customWidth="1"/>
    <col min="13568" max="13568" width="1" style="2" customWidth="1"/>
    <col min="13569" max="13569" width="6.7109375" style="2" customWidth="1"/>
    <col min="13570" max="13570" width="3.7109375" style="2" customWidth="1"/>
    <col min="13571" max="13575" width="11.42578125" style="2" customWidth="1"/>
    <col min="13576" max="13820" width="9.140625" style="2"/>
    <col min="13821" max="13821" width="6.7109375" style="2" customWidth="1"/>
    <col min="13822" max="13822" width="26.85546875" style="2" customWidth="1"/>
    <col min="13823" max="13823" width="0.7109375" style="2" customWidth="1"/>
    <col min="13824" max="13824" width="1" style="2" customWidth="1"/>
    <col min="13825" max="13825" width="6.7109375" style="2" customWidth="1"/>
    <col min="13826" max="13826" width="3.7109375" style="2" customWidth="1"/>
    <col min="13827" max="13831" width="11.42578125" style="2" customWidth="1"/>
    <col min="13832" max="14076" width="9.140625" style="2"/>
    <col min="14077" max="14077" width="6.7109375" style="2" customWidth="1"/>
    <col min="14078" max="14078" width="26.85546875" style="2" customWidth="1"/>
    <col min="14079" max="14079" width="0.7109375" style="2" customWidth="1"/>
    <col min="14080" max="14080" width="1" style="2" customWidth="1"/>
    <col min="14081" max="14081" width="6.7109375" style="2" customWidth="1"/>
    <col min="14082" max="14082" width="3.7109375" style="2" customWidth="1"/>
    <col min="14083" max="14087" width="11.42578125" style="2" customWidth="1"/>
    <col min="14088" max="14332" width="9.140625" style="2"/>
    <col min="14333" max="14333" width="6.7109375" style="2" customWidth="1"/>
    <col min="14334" max="14334" width="26.85546875" style="2" customWidth="1"/>
    <col min="14335" max="14335" width="0.7109375" style="2" customWidth="1"/>
    <col min="14336" max="14336" width="1" style="2" customWidth="1"/>
    <col min="14337" max="14337" width="6.7109375" style="2" customWidth="1"/>
    <col min="14338" max="14338" width="3.7109375" style="2" customWidth="1"/>
    <col min="14339" max="14343" width="11.42578125" style="2" customWidth="1"/>
    <col min="14344" max="14588" width="9.140625" style="2"/>
    <col min="14589" max="14589" width="6.7109375" style="2" customWidth="1"/>
    <col min="14590" max="14590" width="26.85546875" style="2" customWidth="1"/>
    <col min="14591" max="14591" width="0.7109375" style="2" customWidth="1"/>
    <col min="14592" max="14592" width="1" style="2" customWidth="1"/>
    <col min="14593" max="14593" width="6.7109375" style="2" customWidth="1"/>
    <col min="14594" max="14594" width="3.7109375" style="2" customWidth="1"/>
    <col min="14595" max="14599" width="11.42578125" style="2" customWidth="1"/>
    <col min="14600" max="14844" width="9.140625" style="2"/>
    <col min="14845" max="14845" width="6.7109375" style="2" customWidth="1"/>
    <col min="14846" max="14846" width="26.85546875" style="2" customWidth="1"/>
    <col min="14847" max="14847" width="0.7109375" style="2" customWidth="1"/>
    <col min="14848" max="14848" width="1" style="2" customWidth="1"/>
    <col min="14849" max="14849" width="6.7109375" style="2" customWidth="1"/>
    <col min="14850" max="14850" width="3.7109375" style="2" customWidth="1"/>
    <col min="14851" max="14855" width="11.42578125" style="2" customWidth="1"/>
    <col min="14856" max="15100" width="9.140625" style="2"/>
    <col min="15101" max="15101" width="6.7109375" style="2" customWidth="1"/>
    <col min="15102" max="15102" width="26.85546875" style="2" customWidth="1"/>
    <col min="15103" max="15103" width="0.7109375" style="2" customWidth="1"/>
    <col min="15104" max="15104" width="1" style="2" customWidth="1"/>
    <col min="15105" max="15105" width="6.7109375" style="2" customWidth="1"/>
    <col min="15106" max="15106" width="3.7109375" style="2" customWidth="1"/>
    <col min="15107" max="15111" width="11.42578125" style="2" customWidth="1"/>
    <col min="15112" max="15356" width="9.140625" style="2"/>
    <col min="15357" max="15357" width="6.7109375" style="2" customWidth="1"/>
    <col min="15358" max="15358" width="26.85546875" style="2" customWidth="1"/>
    <col min="15359" max="15359" width="0.7109375" style="2" customWidth="1"/>
    <col min="15360" max="15360" width="1" style="2" customWidth="1"/>
    <col min="15361" max="15361" width="6.7109375" style="2" customWidth="1"/>
    <col min="15362" max="15362" width="3.7109375" style="2" customWidth="1"/>
    <col min="15363" max="15367" width="11.42578125" style="2" customWidth="1"/>
    <col min="15368" max="15612" width="9.140625" style="2"/>
    <col min="15613" max="15613" width="6.7109375" style="2" customWidth="1"/>
    <col min="15614" max="15614" width="26.85546875" style="2" customWidth="1"/>
    <col min="15615" max="15615" width="0.7109375" style="2" customWidth="1"/>
    <col min="15616" max="15616" width="1" style="2" customWidth="1"/>
    <col min="15617" max="15617" width="6.7109375" style="2" customWidth="1"/>
    <col min="15618" max="15618" width="3.7109375" style="2" customWidth="1"/>
    <col min="15619" max="15623" width="11.42578125" style="2" customWidth="1"/>
    <col min="15624" max="15868" width="9.140625" style="2"/>
    <col min="15869" max="15869" width="6.7109375" style="2" customWidth="1"/>
    <col min="15870" max="15870" width="26.85546875" style="2" customWidth="1"/>
    <col min="15871" max="15871" width="0.7109375" style="2" customWidth="1"/>
    <col min="15872" max="15872" width="1" style="2" customWidth="1"/>
    <col min="15873" max="15873" width="6.7109375" style="2" customWidth="1"/>
    <col min="15874" max="15874" width="3.7109375" style="2" customWidth="1"/>
    <col min="15875" max="15879" width="11.42578125" style="2" customWidth="1"/>
    <col min="15880" max="16124" width="9.140625" style="2"/>
    <col min="16125" max="16125" width="6.7109375" style="2" customWidth="1"/>
    <col min="16126" max="16126" width="26.85546875" style="2" customWidth="1"/>
    <col min="16127" max="16127" width="0.7109375" style="2" customWidth="1"/>
    <col min="16128" max="16128" width="1" style="2" customWidth="1"/>
    <col min="16129" max="16129" width="6.7109375" style="2" customWidth="1"/>
    <col min="16130" max="16130" width="3.7109375" style="2" customWidth="1"/>
    <col min="16131" max="16135" width="11.42578125" style="2" customWidth="1"/>
    <col min="16136" max="16384" width="9.140625" style="2"/>
  </cols>
  <sheetData>
    <row r="1" spans="1:7" ht="13.5" thickBot="1"/>
    <row r="2" spans="1:7">
      <c r="A2" s="9" t="s">
        <v>650</v>
      </c>
      <c r="B2" s="11" t="s">
        <v>649</v>
      </c>
    </row>
    <row r="3" spans="1:7">
      <c r="A3" s="12" t="s">
        <v>651</v>
      </c>
      <c r="B3" s="25">
        <f>D42</f>
        <v>2548</v>
      </c>
    </row>
    <row r="4" spans="1:7" ht="13.5" thickBot="1">
      <c r="A4" s="15" t="s">
        <v>652</v>
      </c>
      <c r="B4" s="26">
        <f>F42</f>
        <v>1325</v>
      </c>
    </row>
    <row r="5" spans="1:7" ht="15">
      <c r="A5"/>
      <c r="B5"/>
    </row>
    <row r="7" spans="1:7" ht="12" customHeight="1">
      <c r="A7" s="8" t="s">
        <v>561</v>
      </c>
      <c r="B7" s="8"/>
      <c r="C7" s="36"/>
      <c r="D7" s="36"/>
      <c r="E7" s="36"/>
      <c r="F7" s="36"/>
      <c r="G7" s="36"/>
    </row>
    <row r="8" spans="1:7" ht="12" customHeight="1">
      <c r="A8" s="8" t="s">
        <v>27</v>
      </c>
      <c r="B8" s="8"/>
      <c r="C8" s="36"/>
      <c r="D8" s="36"/>
      <c r="E8" s="36"/>
      <c r="F8" s="36"/>
      <c r="G8" s="36"/>
    </row>
    <row r="9" spans="1:7" ht="12" customHeight="1">
      <c r="A9" s="94" t="s">
        <v>103</v>
      </c>
      <c r="B9" s="93" t="s">
        <v>797</v>
      </c>
      <c r="C9" s="103"/>
      <c r="D9" s="103"/>
      <c r="E9" s="103"/>
      <c r="F9" s="103"/>
      <c r="G9" s="95"/>
    </row>
    <row r="10" spans="1:7" ht="12" customHeight="1">
      <c r="A10" s="108"/>
      <c r="B10" s="92" t="s">
        <v>562</v>
      </c>
      <c r="C10" s="95"/>
      <c r="D10" s="92" t="s">
        <v>563</v>
      </c>
      <c r="E10" s="95"/>
      <c r="F10" s="92" t="s">
        <v>564</v>
      </c>
      <c r="G10" s="95"/>
    </row>
    <row r="11" spans="1:7" ht="12" customHeight="1">
      <c r="A11" s="96"/>
      <c r="B11" s="92" t="s">
        <v>29</v>
      </c>
      <c r="C11" s="97" t="s">
        <v>30</v>
      </c>
      <c r="D11" s="97" t="s">
        <v>29</v>
      </c>
      <c r="E11" s="97" t="s">
        <v>30</v>
      </c>
      <c r="F11" s="97" t="s">
        <v>29</v>
      </c>
      <c r="G11" s="97" t="s">
        <v>30</v>
      </c>
    </row>
    <row r="12" spans="1:7" ht="12" customHeight="1">
      <c r="A12" s="92" t="s">
        <v>562</v>
      </c>
      <c r="B12" s="99">
        <v>343561</v>
      </c>
      <c r="C12" s="97" t="s">
        <v>985</v>
      </c>
      <c r="D12" s="105">
        <v>212542</v>
      </c>
      <c r="E12" s="97" t="s">
        <v>1069</v>
      </c>
      <c r="F12" s="105">
        <v>131019</v>
      </c>
      <c r="G12" s="97" t="s">
        <v>1070</v>
      </c>
    </row>
    <row r="13" spans="1:7" ht="12" customHeight="1">
      <c r="A13" s="92" t="s">
        <v>565</v>
      </c>
      <c r="B13" s="92" t="s">
        <v>28</v>
      </c>
      <c r="C13" s="97" t="s">
        <v>28</v>
      </c>
      <c r="D13" s="97" t="s">
        <v>28</v>
      </c>
      <c r="E13" s="97" t="s">
        <v>28</v>
      </c>
      <c r="F13" s="97" t="s">
        <v>28</v>
      </c>
      <c r="G13" s="97" t="s">
        <v>28</v>
      </c>
    </row>
    <row r="14" spans="1:7" ht="12" customHeight="1">
      <c r="A14" s="92" t="s">
        <v>566</v>
      </c>
      <c r="B14" s="109">
        <v>2.1000000000000001E-2</v>
      </c>
      <c r="C14" s="97" t="s">
        <v>322</v>
      </c>
      <c r="D14" s="106">
        <v>1.0999999999999999E-2</v>
      </c>
      <c r="E14" s="97" t="s">
        <v>117</v>
      </c>
      <c r="F14" s="106">
        <v>3.7999999999999999E-2</v>
      </c>
      <c r="G14" s="97" t="s">
        <v>138</v>
      </c>
    </row>
    <row r="15" spans="1:7" ht="12" customHeight="1">
      <c r="A15" s="92" t="s">
        <v>567</v>
      </c>
      <c r="B15" s="109">
        <v>2.5999999999999999E-2</v>
      </c>
      <c r="C15" s="97" t="s">
        <v>322</v>
      </c>
      <c r="D15" s="106">
        <v>7.0000000000000001E-3</v>
      </c>
      <c r="E15" s="97" t="s">
        <v>117</v>
      </c>
      <c r="F15" s="106">
        <v>5.6000000000000001E-2</v>
      </c>
      <c r="G15" s="97" t="s">
        <v>115</v>
      </c>
    </row>
    <row r="16" spans="1:7" ht="12" customHeight="1">
      <c r="A16" s="92" t="s">
        <v>568</v>
      </c>
      <c r="B16" s="109">
        <v>3.5000000000000003E-2</v>
      </c>
      <c r="C16" s="97" t="s">
        <v>322</v>
      </c>
      <c r="D16" s="106">
        <v>1.6E-2</v>
      </c>
      <c r="E16" s="97" t="s">
        <v>322</v>
      </c>
      <c r="F16" s="106">
        <v>6.6000000000000003E-2</v>
      </c>
      <c r="G16" s="97" t="s">
        <v>154</v>
      </c>
    </row>
    <row r="17" spans="1:7" ht="12" customHeight="1">
      <c r="A17" s="92" t="s">
        <v>569</v>
      </c>
      <c r="B17" s="109">
        <v>3.7999999999999999E-2</v>
      </c>
      <c r="C17" s="97" t="s">
        <v>322</v>
      </c>
      <c r="D17" s="106">
        <v>1.9E-2</v>
      </c>
      <c r="E17" s="97" t="s">
        <v>322</v>
      </c>
      <c r="F17" s="106">
        <v>6.9000000000000006E-2</v>
      </c>
      <c r="G17" s="97" t="s">
        <v>115</v>
      </c>
    </row>
    <row r="18" spans="1:7" ht="12" customHeight="1">
      <c r="A18" s="92" t="s">
        <v>570</v>
      </c>
      <c r="B18" s="109">
        <v>3.6999999999999998E-2</v>
      </c>
      <c r="C18" s="97" t="s">
        <v>138</v>
      </c>
      <c r="D18" s="106">
        <v>2.1000000000000001E-2</v>
      </c>
      <c r="E18" s="97" t="s">
        <v>322</v>
      </c>
      <c r="F18" s="106">
        <v>6.3E-2</v>
      </c>
      <c r="G18" s="97" t="s">
        <v>115</v>
      </c>
    </row>
    <row r="19" spans="1:7" ht="12" customHeight="1">
      <c r="A19" s="92" t="s">
        <v>571</v>
      </c>
      <c r="B19" s="109">
        <v>7.0999999999999994E-2</v>
      </c>
      <c r="C19" s="97" t="s">
        <v>138</v>
      </c>
      <c r="D19" s="106">
        <v>4.3999999999999997E-2</v>
      </c>
      <c r="E19" s="97" t="s">
        <v>138</v>
      </c>
      <c r="F19" s="106">
        <v>0.115</v>
      </c>
      <c r="G19" s="97" t="s">
        <v>136</v>
      </c>
    </row>
    <row r="20" spans="1:7" ht="12" customHeight="1">
      <c r="A20" s="92" t="s">
        <v>572</v>
      </c>
      <c r="B20" s="109">
        <v>9.5000000000000001E-2</v>
      </c>
      <c r="C20" s="97" t="s">
        <v>154</v>
      </c>
      <c r="D20" s="106">
        <v>6.7000000000000004E-2</v>
      </c>
      <c r="E20" s="97" t="s">
        <v>154</v>
      </c>
      <c r="F20" s="106">
        <v>0.14099999999999999</v>
      </c>
      <c r="G20" s="97" t="s">
        <v>141</v>
      </c>
    </row>
    <row r="21" spans="1:7" ht="12" customHeight="1">
      <c r="A21" s="92" t="s">
        <v>573</v>
      </c>
      <c r="B21" s="109">
        <v>0.14099999999999999</v>
      </c>
      <c r="C21" s="97" t="s">
        <v>154</v>
      </c>
      <c r="D21" s="106">
        <v>0.121</v>
      </c>
      <c r="E21" s="97" t="s">
        <v>154</v>
      </c>
      <c r="F21" s="106">
        <v>0.17399999999999999</v>
      </c>
      <c r="G21" s="97" t="s">
        <v>121</v>
      </c>
    </row>
    <row r="22" spans="1:7" ht="12" customHeight="1">
      <c r="A22" s="92" t="s">
        <v>574</v>
      </c>
      <c r="B22" s="109">
        <v>0.113</v>
      </c>
      <c r="C22" s="97" t="s">
        <v>154</v>
      </c>
      <c r="D22" s="106">
        <v>0.11799999999999999</v>
      </c>
      <c r="E22" s="97" t="s">
        <v>115</v>
      </c>
      <c r="F22" s="106">
        <v>0.106</v>
      </c>
      <c r="G22" s="97" t="s">
        <v>136</v>
      </c>
    </row>
    <row r="23" spans="1:7" ht="12" customHeight="1">
      <c r="A23" s="92" t="s">
        <v>575</v>
      </c>
      <c r="B23" s="109">
        <v>0.16200000000000001</v>
      </c>
      <c r="C23" s="97" t="s">
        <v>154</v>
      </c>
      <c r="D23" s="106">
        <v>0.2</v>
      </c>
      <c r="E23" s="97" t="s">
        <v>136</v>
      </c>
      <c r="F23" s="106">
        <v>0.10100000000000001</v>
      </c>
      <c r="G23" s="97" t="s">
        <v>136</v>
      </c>
    </row>
    <row r="24" spans="1:7" ht="12" customHeight="1">
      <c r="A24" s="92" t="s">
        <v>576</v>
      </c>
      <c r="B24" s="109">
        <v>0.26100000000000001</v>
      </c>
      <c r="C24" s="97" t="s">
        <v>115</v>
      </c>
      <c r="D24" s="106">
        <v>0.378</v>
      </c>
      <c r="E24" s="97" t="s">
        <v>141</v>
      </c>
      <c r="F24" s="106">
        <v>7.1999999999999995E-2</v>
      </c>
      <c r="G24" s="97" t="s">
        <v>115</v>
      </c>
    </row>
    <row r="25" spans="1:7" ht="12" customHeight="1">
      <c r="A25" s="92" t="s">
        <v>577</v>
      </c>
      <c r="B25" s="99">
        <v>81946</v>
      </c>
      <c r="C25" s="97" t="s">
        <v>995</v>
      </c>
      <c r="D25" s="105">
        <v>117343</v>
      </c>
      <c r="E25" s="97" t="s">
        <v>1071</v>
      </c>
      <c r="F25" s="105">
        <v>44336</v>
      </c>
      <c r="G25" s="97" t="s">
        <v>1072</v>
      </c>
    </row>
    <row r="26" spans="1:7" ht="12" customHeight="1">
      <c r="A26" s="92" t="s">
        <v>28</v>
      </c>
      <c r="B26" s="92" t="s">
        <v>28</v>
      </c>
      <c r="C26" s="97" t="s">
        <v>28</v>
      </c>
      <c r="D26" s="97" t="s">
        <v>28</v>
      </c>
      <c r="E26" s="97" t="s">
        <v>28</v>
      </c>
      <c r="F26" s="97" t="s">
        <v>28</v>
      </c>
      <c r="G26" s="97" t="s">
        <v>28</v>
      </c>
    </row>
    <row r="27" spans="1:7" ht="12" customHeight="1">
      <c r="A27" s="92" t="s">
        <v>578</v>
      </c>
      <c r="B27" s="92" t="s">
        <v>28</v>
      </c>
      <c r="C27" s="97" t="s">
        <v>28</v>
      </c>
      <c r="D27" s="97" t="s">
        <v>28</v>
      </c>
      <c r="E27" s="97" t="s">
        <v>28</v>
      </c>
      <c r="F27" s="97" t="s">
        <v>28</v>
      </c>
      <c r="G27" s="97" t="s">
        <v>28</v>
      </c>
    </row>
    <row r="28" spans="1:7" ht="12" customHeight="1">
      <c r="A28" s="92" t="s">
        <v>579</v>
      </c>
      <c r="B28" s="109">
        <v>5.0000000000000001E-3</v>
      </c>
      <c r="C28" s="97" t="s">
        <v>117</v>
      </c>
      <c r="D28" s="106">
        <v>7.0000000000000001E-3</v>
      </c>
      <c r="E28" s="97" t="s">
        <v>117</v>
      </c>
      <c r="F28" s="106">
        <v>1E-3</v>
      </c>
      <c r="G28" s="97" t="s">
        <v>117</v>
      </c>
    </row>
    <row r="29" spans="1:7" ht="12" customHeight="1">
      <c r="A29" s="92" t="s">
        <v>580</v>
      </c>
      <c r="B29" s="109">
        <v>7.0000000000000001E-3</v>
      </c>
      <c r="C29" s="97" t="s">
        <v>117</v>
      </c>
      <c r="D29" s="106">
        <v>8.0000000000000002E-3</v>
      </c>
      <c r="E29" s="97" t="s">
        <v>117</v>
      </c>
      <c r="F29" s="106">
        <v>5.0000000000000001E-3</v>
      </c>
      <c r="G29" s="97" t="s">
        <v>117</v>
      </c>
    </row>
    <row r="30" spans="1:7" ht="12" customHeight="1">
      <c r="A30" s="92" t="s">
        <v>581</v>
      </c>
      <c r="B30" s="109">
        <v>1.4999999999999999E-2</v>
      </c>
      <c r="C30" s="97" t="s">
        <v>117</v>
      </c>
      <c r="D30" s="106">
        <v>6.0000000000000001E-3</v>
      </c>
      <c r="E30" s="97" t="s">
        <v>117</v>
      </c>
      <c r="F30" s="106">
        <v>2.8000000000000001E-2</v>
      </c>
      <c r="G30" s="97" t="s">
        <v>138</v>
      </c>
    </row>
    <row r="31" spans="1:7" ht="12" customHeight="1">
      <c r="A31" s="92" t="s">
        <v>582</v>
      </c>
      <c r="B31" s="109">
        <v>1.2999999999999999E-2</v>
      </c>
      <c r="C31" s="97" t="s">
        <v>117</v>
      </c>
      <c r="D31" s="106">
        <v>8.0000000000000002E-3</v>
      </c>
      <c r="E31" s="97" t="s">
        <v>117</v>
      </c>
      <c r="F31" s="106">
        <v>2.1999999999999999E-2</v>
      </c>
      <c r="G31" s="97" t="s">
        <v>138</v>
      </c>
    </row>
    <row r="32" spans="1:7" ht="12" customHeight="1">
      <c r="A32" s="92" t="s">
        <v>583</v>
      </c>
      <c r="B32" s="109">
        <v>1.2999999999999999E-2</v>
      </c>
      <c r="C32" s="97" t="s">
        <v>117</v>
      </c>
      <c r="D32" s="106">
        <v>1.2E-2</v>
      </c>
      <c r="E32" s="97" t="s">
        <v>117</v>
      </c>
      <c r="F32" s="106">
        <v>1.6E-2</v>
      </c>
      <c r="G32" s="97" t="s">
        <v>322</v>
      </c>
    </row>
    <row r="33" spans="1:7" ht="12" customHeight="1">
      <c r="A33" s="92" t="s">
        <v>584</v>
      </c>
      <c r="B33" s="109">
        <v>1.6E-2</v>
      </c>
      <c r="C33" s="97" t="s">
        <v>117</v>
      </c>
      <c r="D33" s="106">
        <v>1.4E-2</v>
      </c>
      <c r="E33" s="97" t="s">
        <v>322</v>
      </c>
      <c r="F33" s="106">
        <v>1.9E-2</v>
      </c>
      <c r="G33" s="97" t="s">
        <v>322</v>
      </c>
    </row>
    <row r="34" spans="1:7" ht="12" customHeight="1">
      <c r="A34" s="92" t="s">
        <v>585</v>
      </c>
      <c r="B34" s="109">
        <v>2.1000000000000001E-2</v>
      </c>
      <c r="C34" s="97" t="s">
        <v>322</v>
      </c>
      <c r="D34" s="106">
        <v>1.7999999999999999E-2</v>
      </c>
      <c r="E34" s="97" t="s">
        <v>322</v>
      </c>
      <c r="F34" s="106">
        <v>2.5999999999999999E-2</v>
      </c>
      <c r="G34" s="97" t="s">
        <v>138</v>
      </c>
    </row>
    <row r="35" spans="1:7" ht="12" customHeight="1">
      <c r="A35" s="92" t="s">
        <v>586</v>
      </c>
      <c r="B35" s="109">
        <v>2.4E-2</v>
      </c>
      <c r="C35" s="97" t="s">
        <v>322</v>
      </c>
      <c r="D35" s="106">
        <v>0.02</v>
      </c>
      <c r="E35" s="97" t="s">
        <v>322</v>
      </c>
      <c r="F35" s="106">
        <v>3.1E-2</v>
      </c>
      <c r="G35" s="97" t="s">
        <v>154</v>
      </c>
    </row>
    <row r="36" spans="1:7" ht="12" customHeight="1">
      <c r="A36" s="92" t="s">
        <v>587</v>
      </c>
      <c r="B36" s="109">
        <v>3.1E-2</v>
      </c>
      <c r="C36" s="97" t="s">
        <v>322</v>
      </c>
      <c r="D36" s="106">
        <v>2.4E-2</v>
      </c>
      <c r="E36" s="97" t="s">
        <v>322</v>
      </c>
      <c r="F36" s="106">
        <v>4.2999999999999997E-2</v>
      </c>
      <c r="G36" s="97" t="s">
        <v>154</v>
      </c>
    </row>
    <row r="37" spans="1:7" ht="12" customHeight="1">
      <c r="A37" s="92" t="s">
        <v>588</v>
      </c>
      <c r="B37" s="109">
        <v>3.7999999999999999E-2</v>
      </c>
      <c r="C37" s="97" t="s">
        <v>322</v>
      </c>
      <c r="D37" s="106">
        <v>2.4E-2</v>
      </c>
      <c r="E37" s="97" t="s">
        <v>322</v>
      </c>
      <c r="F37" s="106">
        <v>6.0999999999999999E-2</v>
      </c>
      <c r="G37" s="97" t="s">
        <v>154</v>
      </c>
    </row>
    <row r="38" spans="1:7" ht="12" customHeight="1">
      <c r="A38" s="92" t="s">
        <v>589</v>
      </c>
      <c r="B38" s="109">
        <v>0.215</v>
      </c>
      <c r="C38" s="97" t="s">
        <v>154</v>
      </c>
      <c r="D38" s="106">
        <v>0.129</v>
      </c>
      <c r="E38" s="97" t="s">
        <v>115</v>
      </c>
      <c r="F38" s="106">
        <v>0.35399999999999998</v>
      </c>
      <c r="G38" s="97" t="s">
        <v>110</v>
      </c>
    </row>
    <row r="39" spans="1:7" ht="12" customHeight="1">
      <c r="A39" s="92" t="s">
        <v>590</v>
      </c>
      <c r="B39" s="109">
        <v>0.154</v>
      </c>
      <c r="C39" s="97" t="s">
        <v>154</v>
      </c>
      <c r="D39" s="106">
        <v>0.114</v>
      </c>
      <c r="E39" s="97" t="s">
        <v>154</v>
      </c>
      <c r="F39" s="106">
        <v>0.218</v>
      </c>
      <c r="G39" s="97" t="s">
        <v>141</v>
      </c>
    </row>
    <row r="40" spans="1:7" ht="12" customHeight="1">
      <c r="A40" s="92" t="s">
        <v>591</v>
      </c>
      <c r="B40" s="109">
        <v>0.435</v>
      </c>
      <c r="C40" s="97" t="s">
        <v>154</v>
      </c>
      <c r="D40" s="106">
        <v>0.61499999999999999</v>
      </c>
      <c r="E40" s="97" t="s">
        <v>136</v>
      </c>
      <c r="F40" s="106">
        <v>0.14299999999999999</v>
      </c>
      <c r="G40" s="97" t="s">
        <v>136</v>
      </c>
    </row>
    <row r="41" spans="1:7" ht="12" customHeight="1">
      <c r="A41" s="92" t="s">
        <v>592</v>
      </c>
      <c r="B41" s="109">
        <v>1.2999999999999999E-2</v>
      </c>
      <c r="C41" s="97" t="s">
        <v>117</v>
      </c>
      <c r="D41" s="97" t="s">
        <v>108</v>
      </c>
      <c r="E41" s="97" t="s">
        <v>108</v>
      </c>
      <c r="F41" s="106">
        <v>3.3000000000000002E-2</v>
      </c>
      <c r="G41" s="97" t="s">
        <v>138</v>
      </c>
    </row>
    <row r="42" spans="1:7" ht="12" customHeight="1">
      <c r="A42" s="92" t="s">
        <v>593</v>
      </c>
      <c r="B42" s="99">
        <v>1767</v>
      </c>
      <c r="C42" s="97" t="s">
        <v>1073</v>
      </c>
      <c r="D42" s="105">
        <v>2548</v>
      </c>
      <c r="E42" s="97" t="s">
        <v>424</v>
      </c>
      <c r="F42" s="105">
        <v>1325</v>
      </c>
      <c r="G42" s="97" t="s">
        <v>672</v>
      </c>
    </row>
    <row r="43" spans="1:7" ht="12" customHeight="1">
      <c r="A43" s="92" t="s">
        <v>28</v>
      </c>
      <c r="B43" s="92" t="s">
        <v>28</v>
      </c>
      <c r="C43" s="97" t="s">
        <v>28</v>
      </c>
      <c r="D43" s="97" t="s">
        <v>28</v>
      </c>
      <c r="E43" s="97" t="s">
        <v>28</v>
      </c>
      <c r="F43" s="97" t="s">
        <v>28</v>
      </c>
      <c r="G43" s="97" t="s">
        <v>28</v>
      </c>
    </row>
    <row r="44" spans="1:7" ht="12" customHeight="1">
      <c r="A44" s="92" t="s">
        <v>594</v>
      </c>
      <c r="B44" s="92" t="s">
        <v>28</v>
      </c>
      <c r="C44" s="97" t="s">
        <v>28</v>
      </c>
      <c r="D44" s="97" t="s">
        <v>28</v>
      </c>
      <c r="E44" s="97" t="s">
        <v>28</v>
      </c>
      <c r="F44" s="97" t="s">
        <v>28</v>
      </c>
      <c r="G44" s="97" t="s">
        <v>28</v>
      </c>
    </row>
    <row r="45" spans="1:7" ht="12" customHeight="1">
      <c r="A45" s="92" t="s">
        <v>595</v>
      </c>
      <c r="B45" s="109">
        <v>0.109</v>
      </c>
      <c r="C45" s="97" t="s">
        <v>154</v>
      </c>
      <c r="D45" s="106">
        <v>4.8000000000000001E-2</v>
      </c>
      <c r="E45" s="97" t="s">
        <v>138</v>
      </c>
      <c r="F45" s="106">
        <v>0.20699999999999999</v>
      </c>
      <c r="G45" s="97" t="s">
        <v>121</v>
      </c>
    </row>
    <row r="46" spans="1:7" ht="12" customHeight="1">
      <c r="A46" s="92" t="s">
        <v>596</v>
      </c>
      <c r="B46" s="109">
        <v>3.0000000000000001E-3</v>
      </c>
      <c r="C46" s="97" t="s">
        <v>117</v>
      </c>
      <c r="D46" s="106">
        <v>3.0000000000000001E-3</v>
      </c>
      <c r="E46" s="97" t="s">
        <v>117</v>
      </c>
      <c r="F46" s="106">
        <v>3.0000000000000001E-3</v>
      </c>
      <c r="G46" s="97" t="s">
        <v>117</v>
      </c>
    </row>
    <row r="47" spans="1:7" ht="12" customHeight="1">
      <c r="A47" s="92" t="s">
        <v>597</v>
      </c>
      <c r="B47" s="109">
        <v>7.0000000000000001E-3</v>
      </c>
      <c r="C47" s="97" t="s">
        <v>117</v>
      </c>
      <c r="D47" s="106">
        <v>1E-3</v>
      </c>
      <c r="E47" s="97" t="s">
        <v>117</v>
      </c>
      <c r="F47" s="106">
        <v>1.4999999999999999E-2</v>
      </c>
      <c r="G47" s="97" t="s">
        <v>322</v>
      </c>
    </row>
    <row r="48" spans="1:7" ht="12" customHeight="1">
      <c r="A48" s="92" t="s">
        <v>598</v>
      </c>
      <c r="B48" s="109">
        <v>9.9000000000000005E-2</v>
      </c>
      <c r="C48" s="97" t="s">
        <v>154</v>
      </c>
      <c r="D48" s="106">
        <v>4.3999999999999997E-2</v>
      </c>
      <c r="E48" s="97" t="s">
        <v>138</v>
      </c>
      <c r="F48" s="106">
        <v>0.189</v>
      </c>
      <c r="G48" s="97" t="s">
        <v>121</v>
      </c>
    </row>
    <row r="49" spans="1:7" ht="12" customHeight="1">
      <c r="A49" s="92" t="s">
        <v>599</v>
      </c>
      <c r="B49" s="109">
        <v>0.106</v>
      </c>
      <c r="C49" s="97" t="s">
        <v>138</v>
      </c>
      <c r="D49" s="106">
        <v>6.5000000000000002E-2</v>
      </c>
      <c r="E49" s="97" t="s">
        <v>138</v>
      </c>
      <c r="F49" s="106">
        <v>0.17399999999999999</v>
      </c>
      <c r="G49" s="97" t="s">
        <v>141</v>
      </c>
    </row>
    <row r="50" spans="1:7" ht="12" customHeight="1">
      <c r="A50" s="92" t="s">
        <v>596</v>
      </c>
      <c r="B50" s="109">
        <v>7.0000000000000001E-3</v>
      </c>
      <c r="C50" s="97" t="s">
        <v>117</v>
      </c>
      <c r="D50" s="106">
        <v>7.0000000000000001E-3</v>
      </c>
      <c r="E50" s="97" t="s">
        <v>117</v>
      </c>
      <c r="F50" s="106">
        <v>6.0000000000000001E-3</v>
      </c>
      <c r="G50" s="97" t="s">
        <v>117</v>
      </c>
    </row>
    <row r="51" spans="1:7" ht="12" customHeight="1">
      <c r="A51" s="92" t="s">
        <v>597</v>
      </c>
      <c r="B51" s="109">
        <v>8.0000000000000002E-3</v>
      </c>
      <c r="C51" s="97" t="s">
        <v>117</v>
      </c>
      <c r="D51" s="106">
        <v>5.0000000000000001E-3</v>
      </c>
      <c r="E51" s="97" t="s">
        <v>117</v>
      </c>
      <c r="F51" s="106">
        <v>1.2999999999999999E-2</v>
      </c>
      <c r="G51" s="97" t="s">
        <v>322</v>
      </c>
    </row>
    <row r="52" spans="1:7" ht="12" customHeight="1">
      <c r="A52" s="92" t="s">
        <v>598</v>
      </c>
      <c r="B52" s="109">
        <v>9.0999999999999998E-2</v>
      </c>
      <c r="C52" s="97" t="s">
        <v>138</v>
      </c>
      <c r="D52" s="106">
        <v>5.2999999999999999E-2</v>
      </c>
      <c r="E52" s="97" t="s">
        <v>138</v>
      </c>
      <c r="F52" s="106">
        <v>0.154</v>
      </c>
      <c r="G52" s="97" t="s">
        <v>121</v>
      </c>
    </row>
    <row r="53" spans="1:7" ht="12" customHeight="1">
      <c r="A53" s="92" t="s">
        <v>572</v>
      </c>
      <c r="B53" s="109">
        <v>9.2999999999999999E-2</v>
      </c>
      <c r="C53" s="97" t="s">
        <v>154</v>
      </c>
      <c r="D53" s="106">
        <v>6.7000000000000004E-2</v>
      </c>
      <c r="E53" s="97" t="s">
        <v>154</v>
      </c>
      <c r="F53" s="106">
        <v>0.13600000000000001</v>
      </c>
      <c r="G53" s="97" t="s">
        <v>141</v>
      </c>
    </row>
    <row r="54" spans="1:7" ht="12" customHeight="1">
      <c r="A54" s="92" t="s">
        <v>596</v>
      </c>
      <c r="B54" s="109">
        <v>8.0000000000000002E-3</v>
      </c>
      <c r="C54" s="97" t="s">
        <v>117</v>
      </c>
      <c r="D54" s="106">
        <v>8.9999999999999993E-3</v>
      </c>
      <c r="E54" s="97" t="s">
        <v>117</v>
      </c>
      <c r="F54" s="106">
        <v>7.0000000000000001E-3</v>
      </c>
      <c r="G54" s="97" t="s">
        <v>117</v>
      </c>
    </row>
    <row r="55" spans="1:7" ht="12" customHeight="1">
      <c r="A55" s="92" t="s">
        <v>597</v>
      </c>
      <c r="B55" s="109">
        <v>1.7000000000000001E-2</v>
      </c>
      <c r="C55" s="97" t="s">
        <v>322</v>
      </c>
      <c r="D55" s="106">
        <v>1.0999999999999999E-2</v>
      </c>
      <c r="E55" s="97" t="s">
        <v>322</v>
      </c>
      <c r="F55" s="106">
        <v>2.8000000000000001E-2</v>
      </c>
      <c r="G55" s="97" t="s">
        <v>138</v>
      </c>
    </row>
    <row r="56" spans="1:7" ht="12" customHeight="1">
      <c r="A56" s="92" t="s">
        <v>598</v>
      </c>
      <c r="B56" s="109">
        <v>6.8000000000000005E-2</v>
      </c>
      <c r="C56" s="97" t="s">
        <v>138</v>
      </c>
      <c r="D56" s="106">
        <v>4.7E-2</v>
      </c>
      <c r="E56" s="97" t="s">
        <v>138</v>
      </c>
      <c r="F56" s="106">
        <v>0.10199999999999999</v>
      </c>
      <c r="G56" s="97" t="s">
        <v>141</v>
      </c>
    </row>
    <row r="57" spans="1:7" ht="12" customHeight="1">
      <c r="A57" s="92" t="s">
        <v>573</v>
      </c>
      <c r="B57" s="109">
        <v>0.13900000000000001</v>
      </c>
      <c r="C57" s="97" t="s">
        <v>154</v>
      </c>
      <c r="D57" s="106">
        <v>0.121</v>
      </c>
      <c r="E57" s="97" t="s">
        <v>154</v>
      </c>
      <c r="F57" s="106">
        <v>0.16900000000000001</v>
      </c>
      <c r="G57" s="97" t="s">
        <v>121</v>
      </c>
    </row>
    <row r="58" spans="1:7" ht="12" customHeight="1">
      <c r="A58" s="92" t="s">
        <v>596</v>
      </c>
      <c r="B58" s="109">
        <v>2.5000000000000001E-2</v>
      </c>
      <c r="C58" s="97" t="s">
        <v>322</v>
      </c>
      <c r="D58" s="106">
        <v>2.5000000000000001E-2</v>
      </c>
      <c r="E58" s="97" t="s">
        <v>322</v>
      </c>
      <c r="F58" s="106">
        <v>2.5999999999999999E-2</v>
      </c>
      <c r="G58" s="97" t="s">
        <v>138</v>
      </c>
    </row>
    <row r="59" spans="1:7" ht="12" customHeight="1">
      <c r="A59" s="92" t="s">
        <v>597</v>
      </c>
      <c r="B59" s="109">
        <v>4.2999999999999997E-2</v>
      </c>
      <c r="C59" s="97" t="s">
        <v>322</v>
      </c>
      <c r="D59" s="106">
        <v>2.4E-2</v>
      </c>
      <c r="E59" s="97" t="s">
        <v>322</v>
      </c>
      <c r="F59" s="106">
        <v>7.4999999999999997E-2</v>
      </c>
      <c r="G59" s="97" t="s">
        <v>136</v>
      </c>
    </row>
    <row r="60" spans="1:7" ht="12" customHeight="1">
      <c r="A60" s="92" t="s">
        <v>598</v>
      </c>
      <c r="B60" s="109">
        <v>7.0999999999999994E-2</v>
      </c>
      <c r="C60" s="97" t="s">
        <v>138</v>
      </c>
      <c r="D60" s="106">
        <v>7.1999999999999995E-2</v>
      </c>
      <c r="E60" s="97" t="s">
        <v>138</v>
      </c>
      <c r="F60" s="106">
        <v>6.8000000000000005E-2</v>
      </c>
      <c r="G60" s="97" t="s">
        <v>136</v>
      </c>
    </row>
    <row r="61" spans="1:7" ht="12" customHeight="1">
      <c r="A61" s="92" t="s">
        <v>600</v>
      </c>
      <c r="B61" s="109">
        <v>0.53300000000000003</v>
      </c>
      <c r="C61" s="97" t="s">
        <v>115</v>
      </c>
      <c r="D61" s="106">
        <v>0.69599999999999995</v>
      </c>
      <c r="E61" s="97" t="s">
        <v>141</v>
      </c>
      <c r="F61" s="106">
        <v>0.26800000000000002</v>
      </c>
      <c r="G61" s="97" t="s">
        <v>121</v>
      </c>
    </row>
    <row r="62" spans="1:7" ht="12" customHeight="1">
      <c r="A62" s="92" t="s">
        <v>596</v>
      </c>
      <c r="B62" s="109">
        <v>0.26700000000000002</v>
      </c>
      <c r="C62" s="97" t="s">
        <v>115</v>
      </c>
      <c r="D62" s="106">
        <v>0.33400000000000002</v>
      </c>
      <c r="E62" s="97" t="s">
        <v>121</v>
      </c>
      <c r="F62" s="106">
        <v>0.157</v>
      </c>
      <c r="G62" s="97" t="s">
        <v>136</v>
      </c>
    </row>
    <row r="63" spans="1:7" ht="12" customHeight="1">
      <c r="A63" s="92" t="s">
        <v>597</v>
      </c>
      <c r="B63" s="109">
        <v>0.14399999999999999</v>
      </c>
      <c r="C63" s="97" t="s">
        <v>154</v>
      </c>
      <c r="D63" s="106">
        <v>0.18</v>
      </c>
      <c r="E63" s="97" t="s">
        <v>115</v>
      </c>
      <c r="F63" s="106">
        <v>8.5999999999999993E-2</v>
      </c>
      <c r="G63" s="97" t="s">
        <v>115</v>
      </c>
    </row>
    <row r="64" spans="1:7" ht="12" customHeight="1">
      <c r="A64" s="92" t="s">
        <v>598</v>
      </c>
      <c r="B64" s="109">
        <v>0.122</v>
      </c>
      <c r="C64" s="97" t="s">
        <v>154</v>
      </c>
      <c r="D64" s="106">
        <v>0.182</v>
      </c>
      <c r="E64" s="97" t="s">
        <v>136</v>
      </c>
      <c r="F64" s="106">
        <v>2.5000000000000001E-2</v>
      </c>
      <c r="G64" s="97" t="s">
        <v>138</v>
      </c>
    </row>
    <row r="65" spans="1:7" ht="12" customHeight="1">
      <c r="A65" s="92" t="s">
        <v>601</v>
      </c>
      <c r="B65" s="109">
        <v>7.0000000000000001E-3</v>
      </c>
      <c r="C65" s="97" t="s">
        <v>117</v>
      </c>
      <c r="D65" s="106">
        <v>5.0000000000000001E-3</v>
      </c>
      <c r="E65" s="97" t="s">
        <v>117</v>
      </c>
      <c r="F65" s="106">
        <v>1.2E-2</v>
      </c>
      <c r="G65" s="97" t="s">
        <v>322</v>
      </c>
    </row>
    <row r="66" spans="1:7" ht="12" customHeight="1">
      <c r="A66" s="92" t="s">
        <v>592</v>
      </c>
      <c r="B66" s="109">
        <v>1.2999999999999999E-2</v>
      </c>
      <c r="C66" s="97" t="s">
        <v>117</v>
      </c>
      <c r="D66" s="97" t="s">
        <v>108</v>
      </c>
      <c r="E66" s="97" t="s">
        <v>108</v>
      </c>
      <c r="F66" s="106">
        <v>3.3000000000000002E-2</v>
      </c>
      <c r="G66" s="97" t="s">
        <v>138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workbookViewId="0">
      <selection activeCell="C19" sqref="C19"/>
    </sheetView>
  </sheetViews>
  <sheetFormatPr defaultRowHeight="12.75"/>
  <cols>
    <col min="1" max="1" width="22.85546875" style="2" customWidth="1"/>
    <col min="2" max="2" width="14.42578125" style="2" customWidth="1"/>
    <col min="3" max="5" width="11.42578125" style="2" customWidth="1"/>
    <col min="6" max="6" width="9.140625" style="2"/>
    <col min="7" max="7" width="18.28515625" style="2" customWidth="1"/>
    <col min="8" max="8" width="13.5703125" style="2" customWidth="1"/>
    <col min="9" max="251" width="9.140625" style="2"/>
    <col min="252" max="252" width="6.7109375" style="2" customWidth="1"/>
    <col min="253" max="253" width="26.85546875" style="2" customWidth="1"/>
    <col min="254" max="254" width="0.7109375" style="2" customWidth="1"/>
    <col min="255" max="255" width="1" style="2" customWidth="1"/>
    <col min="256" max="256" width="6.7109375" style="2" customWidth="1"/>
    <col min="257" max="257" width="3.7109375" style="2" customWidth="1"/>
    <col min="258" max="260" width="11.42578125" style="2" customWidth="1"/>
    <col min="261" max="261" width="20.85546875" style="2" customWidth="1"/>
    <col min="262" max="507" width="9.140625" style="2"/>
    <col min="508" max="508" width="6.7109375" style="2" customWidth="1"/>
    <col min="509" max="509" width="26.85546875" style="2" customWidth="1"/>
    <col min="510" max="510" width="0.7109375" style="2" customWidth="1"/>
    <col min="511" max="511" width="1" style="2" customWidth="1"/>
    <col min="512" max="512" width="6.7109375" style="2" customWidth="1"/>
    <col min="513" max="513" width="3.7109375" style="2" customWidth="1"/>
    <col min="514" max="516" width="11.42578125" style="2" customWidth="1"/>
    <col min="517" max="517" width="20.85546875" style="2" customWidth="1"/>
    <col min="518" max="763" width="9.140625" style="2"/>
    <col min="764" max="764" width="6.7109375" style="2" customWidth="1"/>
    <col min="765" max="765" width="26.85546875" style="2" customWidth="1"/>
    <col min="766" max="766" width="0.7109375" style="2" customWidth="1"/>
    <col min="767" max="767" width="1" style="2" customWidth="1"/>
    <col min="768" max="768" width="6.7109375" style="2" customWidth="1"/>
    <col min="769" max="769" width="3.7109375" style="2" customWidth="1"/>
    <col min="770" max="772" width="11.42578125" style="2" customWidth="1"/>
    <col min="773" max="773" width="20.85546875" style="2" customWidth="1"/>
    <col min="774" max="1019" width="9.140625" style="2"/>
    <col min="1020" max="1020" width="6.7109375" style="2" customWidth="1"/>
    <col min="1021" max="1021" width="26.85546875" style="2" customWidth="1"/>
    <col min="1022" max="1022" width="0.7109375" style="2" customWidth="1"/>
    <col min="1023" max="1023" width="1" style="2" customWidth="1"/>
    <col min="1024" max="1024" width="6.7109375" style="2" customWidth="1"/>
    <col min="1025" max="1025" width="3.7109375" style="2" customWidth="1"/>
    <col min="1026" max="1028" width="11.42578125" style="2" customWidth="1"/>
    <col min="1029" max="1029" width="20.85546875" style="2" customWidth="1"/>
    <col min="1030" max="1275" width="9.140625" style="2"/>
    <col min="1276" max="1276" width="6.7109375" style="2" customWidth="1"/>
    <col min="1277" max="1277" width="26.85546875" style="2" customWidth="1"/>
    <col min="1278" max="1278" width="0.7109375" style="2" customWidth="1"/>
    <col min="1279" max="1279" width="1" style="2" customWidth="1"/>
    <col min="1280" max="1280" width="6.7109375" style="2" customWidth="1"/>
    <col min="1281" max="1281" width="3.7109375" style="2" customWidth="1"/>
    <col min="1282" max="1284" width="11.42578125" style="2" customWidth="1"/>
    <col min="1285" max="1285" width="20.85546875" style="2" customWidth="1"/>
    <col min="1286" max="1531" width="9.140625" style="2"/>
    <col min="1532" max="1532" width="6.7109375" style="2" customWidth="1"/>
    <col min="1533" max="1533" width="26.85546875" style="2" customWidth="1"/>
    <col min="1534" max="1534" width="0.7109375" style="2" customWidth="1"/>
    <col min="1535" max="1535" width="1" style="2" customWidth="1"/>
    <col min="1536" max="1536" width="6.7109375" style="2" customWidth="1"/>
    <col min="1537" max="1537" width="3.7109375" style="2" customWidth="1"/>
    <col min="1538" max="1540" width="11.42578125" style="2" customWidth="1"/>
    <col min="1541" max="1541" width="20.85546875" style="2" customWidth="1"/>
    <col min="1542" max="1787" width="9.140625" style="2"/>
    <col min="1788" max="1788" width="6.7109375" style="2" customWidth="1"/>
    <col min="1789" max="1789" width="26.85546875" style="2" customWidth="1"/>
    <col min="1790" max="1790" width="0.7109375" style="2" customWidth="1"/>
    <col min="1791" max="1791" width="1" style="2" customWidth="1"/>
    <col min="1792" max="1792" width="6.7109375" style="2" customWidth="1"/>
    <col min="1793" max="1793" width="3.7109375" style="2" customWidth="1"/>
    <col min="1794" max="1796" width="11.42578125" style="2" customWidth="1"/>
    <col min="1797" max="1797" width="20.85546875" style="2" customWidth="1"/>
    <col min="1798" max="2043" width="9.140625" style="2"/>
    <col min="2044" max="2044" width="6.7109375" style="2" customWidth="1"/>
    <col min="2045" max="2045" width="26.85546875" style="2" customWidth="1"/>
    <col min="2046" max="2046" width="0.7109375" style="2" customWidth="1"/>
    <col min="2047" max="2047" width="1" style="2" customWidth="1"/>
    <col min="2048" max="2048" width="6.7109375" style="2" customWidth="1"/>
    <col min="2049" max="2049" width="3.7109375" style="2" customWidth="1"/>
    <col min="2050" max="2052" width="11.42578125" style="2" customWidth="1"/>
    <col min="2053" max="2053" width="20.85546875" style="2" customWidth="1"/>
    <col min="2054" max="2299" width="9.140625" style="2"/>
    <col min="2300" max="2300" width="6.7109375" style="2" customWidth="1"/>
    <col min="2301" max="2301" width="26.85546875" style="2" customWidth="1"/>
    <col min="2302" max="2302" width="0.7109375" style="2" customWidth="1"/>
    <col min="2303" max="2303" width="1" style="2" customWidth="1"/>
    <col min="2304" max="2304" width="6.7109375" style="2" customWidth="1"/>
    <col min="2305" max="2305" width="3.7109375" style="2" customWidth="1"/>
    <col min="2306" max="2308" width="11.42578125" style="2" customWidth="1"/>
    <col min="2309" max="2309" width="20.85546875" style="2" customWidth="1"/>
    <col min="2310" max="2555" width="9.140625" style="2"/>
    <col min="2556" max="2556" width="6.7109375" style="2" customWidth="1"/>
    <col min="2557" max="2557" width="26.85546875" style="2" customWidth="1"/>
    <col min="2558" max="2558" width="0.7109375" style="2" customWidth="1"/>
    <col min="2559" max="2559" width="1" style="2" customWidth="1"/>
    <col min="2560" max="2560" width="6.7109375" style="2" customWidth="1"/>
    <col min="2561" max="2561" width="3.7109375" style="2" customWidth="1"/>
    <col min="2562" max="2564" width="11.42578125" style="2" customWidth="1"/>
    <col min="2565" max="2565" width="20.85546875" style="2" customWidth="1"/>
    <col min="2566" max="2811" width="9.140625" style="2"/>
    <col min="2812" max="2812" width="6.7109375" style="2" customWidth="1"/>
    <col min="2813" max="2813" width="26.85546875" style="2" customWidth="1"/>
    <col min="2814" max="2814" width="0.7109375" style="2" customWidth="1"/>
    <col min="2815" max="2815" width="1" style="2" customWidth="1"/>
    <col min="2816" max="2816" width="6.7109375" style="2" customWidth="1"/>
    <col min="2817" max="2817" width="3.7109375" style="2" customWidth="1"/>
    <col min="2818" max="2820" width="11.42578125" style="2" customWidth="1"/>
    <col min="2821" max="2821" width="20.85546875" style="2" customWidth="1"/>
    <col min="2822" max="3067" width="9.140625" style="2"/>
    <col min="3068" max="3068" width="6.7109375" style="2" customWidth="1"/>
    <col min="3069" max="3069" width="26.85546875" style="2" customWidth="1"/>
    <col min="3070" max="3070" width="0.7109375" style="2" customWidth="1"/>
    <col min="3071" max="3071" width="1" style="2" customWidth="1"/>
    <col min="3072" max="3072" width="6.7109375" style="2" customWidth="1"/>
    <col min="3073" max="3073" width="3.7109375" style="2" customWidth="1"/>
    <col min="3074" max="3076" width="11.42578125" style="2" customWidth="1"/>
    <col min="3077" max="3077" width="20.85546875" style="2" customWidth="1"/>
    <col min="3078" max="3323" width="9.140625" style="2"/>
    <col min="3324" max="3324" width="6.7109375" style="2" customWidth="1"/>
    <col min="3325" max="3325" width="26.85546875" style="2" customWidth="1"/>
    <col min="3326" max="3326" width="0.7109375" style="2" customWidth="1"/>
    <col min="3327" max="3327" width="1" style="2" customWidth="1"/>
    <col min="3328" max="3328" width="6.7109375" style="2" customWidth="1"/>
    <col min="3329" max="3329" width="3.7109375" style="2" customWidth="1"/>
    <col min="3330" max="3332" width="11.42578125" style="2" customWidth="1"/>
    <col min="3333" max="3333" width="20.85546875" style="2" customWidth="1"/>
    <col min="3334" max="3579" width="9.140625" style="2"/>
    <col min="3580" max="3580" width="6.7109375" style="2" customWidth="1"/>
    <col min="3581" max="3581" width="26.85546875" style="2" customWidth="1"/>
    <col min="3582" max="3582" width="0.7109375" style="2" customWidth="1"/>
    <col min="3583" max="3583" width="1" style="2" customWidth="1"/>
    <col min="3584" max="3584" width="6.7109375" style="2" customWidth="1"/>
    <col min="3585" max="3585" width="3.7109375" style="2" customWidth="1"/>
    <col min="3586" max="3588" width="11.42578125" style="2" customWidth="1"/>
    <col min="3589" max="3589" width="20.85546875" style="2" customWidth="1"/>
    <col min="3590" max="3835" width="9.140625" style="2"/>
    <col min="3836" max="3836" width="6.7109375" style="2" customWidth="1"/>
    <col min="3837" max="3837" width="26.85546875" style="2" customWidth="1"/>
    <col min="3838" max="3838" width="0.7109375" style="2" customWidth="1"/>
    <col min="3839" max="3839" width="1" style="2" customWidth="1"/>
    <col min="3840" max="3840" width="6.7109375" style="2" customWidth="1"/>
    <col min="3841" max="3841" width="3.7109375" style="2" customWidth="1"/>
    <col min="3842" max="3844" width="11.42578125" style="2" customWidth="1"/>
    <col min="3845" max="3845" width="20.85546875" style="2" customWidth="1"/>
    <col min="3846" max="4091" width="9.140625" style="2"/>
    <col min="4092" max="4092" width="6.7109375" style="2" customWidth="1"/>
    <col min="4093" max="4093" width="26.85546875" style="2" customWidth="1"/>
    <col min="4094" max="4094" width="0.7109375" style="2" customWidth="1"/>
    <col min="4095" max="4095" width="1" style="2" customWidth="1"/>
    <col min="4096" max="4096" width="6.7109375" style="2" customWidth="1"/>
    <col min="4097" max="4097" width="3.7109375" style="2" customWidth="1"/>
    <col min="4098" max="4100" width="11.42578125" style="2" customWidth="1"/>
    <col min="4101" max="4101" width="20.85546875" style="2" customWidth="1"/>
    <col min="4102" max="4347" width="9.140625" style="2"/>
    <col min="4348" max="4348" width="6.7109375" style="2" customWidth="1"/>
    <col min="4349" max="4349" width="26.85546875" style="2" customWidth="1"/>
    <col min="4350" max="4350" width="0.7109375" style="2" customWidth="1"/>
    <col min="4351" max="4351" width="1" style="2" customWidth="1"/>
    <col min="4352" max="4352" width="6.7109375" style="2" customWidth="1"/>
    <col min="4353" max="4353" width="3.7109375" style="2" customWidth="1"/>
    <col min="4354" max="4356" width="11.42578125" style="2" customWidth="1"/>
    <col min="4357" max="4357" width="20.85546875" style="2" customWidth="1"/>
    <col min="4358" max="4603" width="9.140625" style="2"/>
    <col min="4604" max="4604" width="6.7109375" style="2" customWidth="1"/>
    <col min="4605" max="4605" width="26.85546875" style="2" customWidth="1"/>
    <col min="4606" max="4606" width="0.7109375" style="2" customWidth="1"/>
    <col min="4607" max="4607" width="1" style="2" customWidth="1"/>
    <col min="4608" max="4608" width="6.7109375" style="2" customWidth="1"/>
    <col min="4609" max="4609" width="3.7109375" style="2" customWidth="1"/>
    <col min="4610" max="4612" width="11.42578125" style="2" customWidth="1"/>
    <col min="4613" max="4613" width="20.85546875" style="2" customWidth="1"/>
    <col min="4614" max="4859" width="9.140625" style="2"/>
    <col min="4860" max="4860" width="6.7109375" style="2" customWidth="1"/>
    <col min="4861" max="4861" width="26.85546875" style="2" customWidth="1"/>
    <col min="4862" max="4862" width="0.7109375" style="2" customWidth="1"/>
    <col min="4863" max="4863" width="1" style="2" customWidth="1"/>
    <col min="4864" max="4864" width="6.7109375" style="2" customWidth="1"/>
    <col min="4865" max="4865" width="3.7109375" style="2" customWidth="1"/>
    <col min="4866" max="4868" width="11.42578125" style="2" customWidth="1"/>
    <col min="4869" max="4869" width="20.85546875" style="2" customWidth="1"/>
    <col min="4870" max="5115" width="9.140625" style="2"/>
    <col min="5116" max="5116" width="6.7109375" style="2" customWidth="1"/>
    <col min="5117" max="5117" width="26.85546875" style="2" customWidth="1"/>
    <col min="5118" max="5118" width="0.7109375" style="2" customWidth="1"/>
    <col min="5119" max="5119" width="1" style="2" customWidth="1"/>
    <col min="5120" max="5120" width="6.7109375" style="2" customWidth="1"/>
    <col min="5121" max="5121" width="3.7109375" style="2" customWidth="1"/>
    <col min="5122" max="5124" width="11.42578125" style="2" customWidth="1"/>
    <col min="5125" max="5125" width="20.85546875" style="2" customWidth="1"/>
    <col min="5126" max="5371" width="9.140625" style="2"/>
    <col min="5372" max="5372" width="6.7109375" style="2" customWidth="1"/>
    <col min="5373" max="5373" width="26.85546875" style="2" customWidth="1"/>
    <col min="5374" max="5374" width="0.7109375" style="2" customWidth="1"/>
    <col min="5375" max="5375" width="1" style="2" customWidth="1"/>
    <col min="5376" max="5376" width="6.7109375" style="2" customWidth="1"/>
    <col min="5377" max="5377" width="3.7109375" style="2" customWidth="1"/>
    <col min="5378" max="5380" width="11.42578125" style="2" customWidth="1"/>
    <col min="5381" max="5381" width="20.85546875" style="2" customWidth="1"/>
    <col min="5382" max="5627" width="9.140625" style="2"/>
    <col min="5628" max="5628" width="6.7109375" style="2" customWidth="1"/>
    <col min="5629" max="5629" width="26.85546875" style="2" customWidth="1"/>
    <col min="5630" max="5630" width="0.7109375" style="2" customWidth="1"/>
    <col min="5631" max="5631" width="1" style="2" customWidth="1"/>
    <col min="5632" max="5632" width="6.7109375" style="2" customWidth="1"/>
    <col min="5633" max="5633" width="3.7109375" style="2" customWidth="1"/>
    <col min="5634" max="5636" width="11.42578125" style="2" customWidth="1"/>
    <col min="5637" max="5637" width="20.85546875" style="2" customWidth="1"/>
    <col min="5638" max="5883" width="9.140625" style="2"/>
    <col min="5884" max="5884" width="6.7109375" style="2" customWidth="1"/>
    <col min="5885" max="5885" width="26.85546875" style="2" customWidth="1"/>
    <col min="5886" max="5886" width="0.7109375" style="2" customWidth="1"/>
    <col min="5887" max="5887" width="1" style="2" customWidth="1"/>
    <col min="5888" max="5888" width="6.7109375" style="2" customWidth="1"/>
    <col min="5889" max="5889" width="3.7109375" style="2" customWidth="1"/>
    <col min="5890" max="5892" width="11.42578125" style="2" customWidth="1"/>
    <col min="5893" max="5893" width="20.85546875" style="2" customWidth="1"/>
    <col min="5894" max="6139" width="9.140625" style="2"/>
    <col min="6140" max="6140" width="6.7109375" style="2" customWidth="1"/>
    <col min="6141" max="6141" width="26.85546875" style="2" customWidth="1"/>
    <col min="6142" max="6142" width="0.7109375" style="2" customWidth="1"/>
    <col min="6143" max="6143" width="1" style="2" customWidth="1"/>
    <col min="6144" max="6144" width="6.7109375" style="2" customWidth="1"/>
    <col min="6145" max="6145" width="3.7109375" style="2" customWidth="1"/>
    <col min="6146" max="6148" width="11.42578125" style="2" customWidth="1"/>
    <col min="6149" max="6149" width="20.85546875" style="2" customWidth="1"/>
    <col min="6150" max="6395" width="9.140625" style="2"/>
    <col min="6396" max="6396" width="6.7109375" style="2" customWidth="1"/>
    <col min="6397" max="6397" width="26.85546875" style="2" customWidth="1"/>
    <col min="6398" max="6398" width="0.7109375" style="2" customWidth="1"/>
    <col min="6399" max="6399" width="1" style="2" customWidth="1"/>
    <col min="6400" max="6400" width="6.7109375" style="2" customWidth="1"/>
    <col min="6401" max="6401" width="3.7109375" style="2" customWidth="1"/>
    <col min="6402" max="6404" width="11.42578125" style="2" customWidth="1"/>
    <col min="6405" max="6405" width="20.85546875" style="2" customWidth="1"/>
    <col min="6406" max="6651" width="9.140625" style="2"/>
    <col min="6652" max="6652" width="6.7109375" style="2" customWidth="1"/>
    <col min="6653" max="6653" width="26.85546875" style="2" customWidth="1"/>
    <col min="6654" max="6654" width="0.7109375" style="2" customWidth="1"/>
    <col min="6655" max="6655" width="1" style="2" customWidth="1"/>
    <col min="6656" max="6656" width="6.7109375" style="2" customWidth="1"/>
    <col min="6657" max="6657" width="3.7109375" style="2" customWidth="1"/>
    <col min="6658" max="6660" width="11.42578125" style="2" customWidth="1"/>
    <col min="6661" max="6661" width="20.85546875" style="2" customWidth="1"/>
    <col min="6662" max="6907" width="9.140625" style="2"/>
    <col min="6908" max="6908" width="6.7109375" style="2" customWidth="1"/>
    <col min="6909" max="6909" width="26.85546875" style="2" customWidth="1"/>
    <col min="6910" max="6910" width="0.7109375" style="2" customWidth="1"/>
    <col min="6911" max="6911" width="1" style="2" customWidth="1"/>
    <col min="6912" max="6912" width="6.7109375" style="2" customWidth="1"/>
    <col min="6913" max="6913" width="3.7109375" style="2" customWidth="1"/>
    <col min="6914" max="6916" width="11.42578125" style="2" customWidth="1"/>
    <col min="6917" max="6917" width="20.85546875" style="2" customWidth="1"/>
    <col min="6918" max="7163" width="9.140625" style="2"/>
    <col min="7164" max="7164" width="6.7109375" style="2" customWidth="1"/>
    <col min="7165" max="7165" width="26.85546875" style="2" customWidth="1"/>
    <col min="7166" max="7166" width="0.7109375" style="2" customWidth="1"/>
    <col min="7167" max="7167" width="1" style="2" customWidth="1"/>
    <col min="7168" max="7168" width="6.7109375" style="2" customWidth="1"/>
    <col min="7169" max="7169" width="3.7109375" style="2" customWidth="1"/>
    <col min="7170" max="7172" width="11.42578125" style="2" customWidth="1"/>
    <col min="7173" max="7173" width="20.85546875" style="2" customWidth="1"/>
    <col min="7174" max="7419" width="9.140625" style="2"/>
    <col min="7420" max="7420" width="6.7109375" style="2" customWidth="1"/>
    <col min="7421" max="7421" width="26.85546875" style="2" customWidth="1"/>
    <col min="7422" max="7422" width="0.7109375" style="2" customWidth="1"/>
    <col min="7423" max="7423" width="1" style="2" customWidth="1"/>
    <col min="7424" max="7424" width="6.7109375" style="2" customWidth="1"/>
    <col min="7425" max="7425" width="3.7109375" style="2" customWidth="1"/>
    <col min="7426" max="7428" width="11.42578125" style="2" customWidth="1"/>
    <col min="7429" max="7429" width="20.85546875" style="2" customWidth="1"/>
    <col min="7430" max="7675" width="9.140625" style="2"/>
    <col min="7676" max="7676" width="6.7109375" style="2" customWidth="1"/>
    <col min="7677" max="7677" width="26.85546875" style="2" customWidth="1"/>
    <col min="7678" max="7678" width="0.7109375" style="2" customWidth="1"/>
    <col min="7679" max="7679" width="1" style="2" customWidth="1"/>
    <col min="7680" max="7680" width="6.7109375" style="2" customWidth="1"/>
    <col min="7681" max="7681" width="3.7109375" style="2" customWidth="1"/>
    <col min="7682" max="7684" width="11.42578125" style="2" customWidth="1"/>
    <col min="7685" max="7685" width="20.85546875" style="2" customWidth="1"/>
    <col min="7686" max="7931" width="9.140625" style="2"/>
    <col min="7932" max="7932" width="6.7109375" style="2" customWidth="1"/>
    <col min="7933" max="7933" width="26.85546875" style="2" customWidth="1"/>
    <col min="7934" max="7934" width="0.7109375" style="2" customWidth="1"/>
    <col min="7935" max="7935" width="1" style="2" customWidth="1"/>
    <col min="7936" max="7936" width="6.7109375" style="2" customWidth="1"/>
    <col min="7937" max="7937" width="3.7109375" style="2" customWidth="1"/>
    <col min="7938" max="7940" width="11.42578125" style="2" customWidth="1"/>
    <col min="7941" max="7941" width="20.85546875" style="2" customWidth="1"/>
    <col min="7942" max="8187" width="9.140625" style="2"/>
    <col min="8188" max="8188" width="6.7109375" style="2" customWidth="1"/>
    <col min="8189" max="8189" width="26.85546875" style="2" customWidth="1"/>
    <col min="8190" max="8190" width="0.7109375" style="2" customWidth="1"/>
    <col min="8191" max="8191" width="1" style="2" customWidth="1"/>
    <col min="8192" max="8192" width="6.7109375" style="2" customWidth="1"/>
    <col min="8193" max="8193" width="3.7109375" style="2" customWidth="1"/>
    <col min="8194" max="8196" width="11.42578125" style="2" customWidth="1"/>
    <col min="8197" max="8197" width="20.85546875" style="2" customWidth="1"/>
    <col min="8198" max="8443" width="9.140625" style="2"/>
    <col min="8444" max="8444" width="6.7109375" style="2" customWidth="1"/>
    <col min="8445" max="8445" width="26.85546875" style="2" customWidth="1"/>
    <col min="8446" max="8446" width="0.7109375" style="2" customWidth="1"/>
    <col min="8447" max="8447" width="1" style="2" customWidth="1"/>
    <col min="8448" max="8448" width="6.7109375" style="2" customWidth="1"/>
    <col min="8449" max="8449" width="3.7109375" style="2" customWidth="1"/>
    <col min="8450" max="8452" width="11.42578125" style="2" customWidth="1"/>
    <col min="8453" max="8453" width="20.85546875" style="2" customWidth="1"/>
    <col min="8454" max="8699" width="9.140625" style="2"/>
    <col min="8700" max="8700" width="6.7109375" style="2" customWidth="1"/>
    <col min="8701" max="8701" width="26.85546875" style="2" customWidth="1"/>
    <col min="8702" max="8702" width="0.7109375" style="2" customWidth="1"/>
    <col min="8703" max="8703" width="1" style="2" customWidth="1"/>
    <col min="8704" max="8704" width="6.7109375" style="2" customWidth="1"/>
    <col min="8705" max="8705" width="3.7109375" style="2" customWidth="1"/>
    <col min="8706" max="8708" width="11.42578125" style="2" customWidth="1"/>
    <col min="8709" max="8709" width="20.85546875" style="2" customWidth="1"/>
    <col min="8710" max="8955" width="9.140625" style="2"/>
    <col min="8956" max="8956" width="6.7109375" style="2" customWidth="1"/>
    <col min="8957" max="8957" width="26.85546875" style="2" customWidth="1"/>
    <col min="8958" max="8958" width="0.7109375" style="2" customWidth="1"/>
    <col min="8959" max="8959" width="1" style="2" customWidth="1"/>
    <col min="8960" max="8960" width="6.7109375" style="2" customWidth="1"/>
    <col min="8961" max="8961" width="3.7109375" style="2" customWidth="1"/>
    <col min="8962" max="8964" width="11.42578125" style="2" customWidth="1"/>
    <col min="8965" max="8965" width="20.85546875" style="2" customWidth="1"/>
    <col min="8966" max="9211" width="9.140625" style="2"/>
    <col min="9212" max="9212" width="6.7109375" style="2" customWidth="1"/>
    <col min="9213" max="9213" width="26.85546875" style="2" customWidth="1"/>
    <col min="9214" max="9214" width="0.7109375" style="2" customWidth="1"/>
    <col min="9215" max="9215" width="1" style="2" customWidth="1"/>
    <col min="9216" max="9216" width="6.7109375" style="2" customWidth="1"/>
    <col min="9217" max="9217" width="3.7109375" style="2" customWidth="1"/>
    <col min="9218" max="9220" width="11.42578125" style="2" customWidth="1"/>
    <col min="9221" max="9221" width="20.85546875" style="2" customWidth="1"/>
    <col min="9222" max="9467" width="9.140625" style="2"/>
    <col min="9468" max="9468" width="6.7109375" style="2" customWidth="1"/>
    <col min="9469" max="9469" width="26.85546875" style="2" customWidth="1"/>
    <col min="9470" max="9470" width="0.7109375" style="2" customWidth="1"/>
    <col min="9471" max="9471" width="1" style="2" customWidth="1"/>
    <col min="9472" max="9472" width="6.7109375" style="2" customWidth="1"/>
    <col min="9473" max="9473" width="3.7109375" style="2" customWidth="1"/>
    <col min="9474" max="9476" width="11.42578125" style="2" customWidth="1"/>
    <col min="9477" max="9477" width="20.85546875" style="2" customWidth="1"/>
    <col min="9478" max="9723" width="9.140625" style="2"/>
    <col min="9724" max="9724" width="6.7109375" style="2" customWidth="1"/>
    <col min="9725" max="9725" width="26.85546875" style="2" customWidth="1"/>
    <col min="9726" max="9726" width="0.7109375" style="2" customWidth="1"/>
    <col min="9727" max="9727" width="1" style="2" customWidth="1"/>
    <col min="9728" max="9728" width="6.7109375" style="2" customWidth="1"/>
    <col min="9729" max="9729" width="3.7109375" style="2" customWidth="1"/>
    <col min="9730" max="9732" width="11.42578125" style="2" customWidth="1"/>
    <col min="9733" max="9733" width="20.85546875" style="2" customWidth="1"/>
    <col min="9734" max="9979" width="9.140625" style="2"/>
    <col min="9980" max="9980" width="6.7109375" style="2" customWidth="1"/>
    <col min="9981" max="9981" width="26.85546875" style="2" customWidth="1"/>
    <col min="9982" max="9982" width="0.7109375" style="2" customWidth="1"/>
    <col min="9983" max="9983" width="1" style="2" customWidth="1"/>
    <col min="9984" max="9984" width="6.7109375" style="2" customWidth="1"/>
    <col min="9985" max="9985" width="3.7109375" style="2" customWidth="1"/>
    <col min="9986" max="9988" width="11.42578125" style="2" customWidth="1"/>
    <col min="9989" max="9989" width="20.85546875" style="2" customWidth="1"/>
    <col min="9990" max="10235" width="9.140625" style="2"/>
    <col min="10236" max="10236" width="6.7109375" style="2" customWidth="1"/>
    <col min="10237" max="10237" width="26.85546875" style="2" customWidth="1"/>
    <col min="10238" max="10238" width="0.7109375" style="2" customWidth="1"/>
    <col min="10239" max="10239" width="1" style="2" customWidth="1"/>
    <col min="10240" max="10240" width="6.7109375" style="2" customWidth="1"/>
    <col min="10241" max="10241" width="3.7109375" style="2" customWidth="1"/>
    <col min="10242" max="10244" width="11.42578125" style="2" customWidth="1"/>
    <col min="10245" max="10245" width="20.85546875" style="2" customWidth="1"/>
    <col min="10246" max="10491" width="9.140625" style="2"/>
    <col min="10492" max="10492" width="6.7109375" style="2" customWidth="1"/>
    <col min="10493" max="10493" width="26.85546875" style="2" customWidth="1"/>
    <col min="10494" max="10494" width="0.7109375" style="2" customWidth="1"/>
    <col min="10495" max="10495" width="1" style="2" customWidth="1"/>
    <col min="10496" max="10496" width="6.7109375" style="2" customWidth="1"/>
    <col min="10497" max="10497" width="3.7109375" style="2" customWidth="1"/>
    <col min="10498" max="10500" width="11.42578125" style="2" customWidth="1"/>
    <col min="10501" max="10501" width="20.85546875" style="2" customWidth="1"/>
    <col min="10502" max="10747" width="9.140625" style="2"/>
    <col min="10748" max="10748" width="6.7109375" style="2" customWidth="1"/>
    <col min="10749" max="10749" width="26.85546875" style="2" customWidth="1"/>
    <col min="10750" max="10750" width="0.7109375" style="2" customWidth="1"/>
    <col min="10751" max="10751" width="1" style="2" customWidth="1"/>
    <col min="10752" max="10752" width="6.7109375" style="2" customWidth="1"/>
    <col min="10753" max="10753" width="3.7109375" style="2" customWidth="1"/>
    <col min="10754" max="10756" width="11.42578125" style="2" customWidth="1"/>
    <col min="10757" max="10757" width="20.85546875" style="2" customWidth="1"/>
    <col min="10758" max="11003" width="9.140625" style="2"/>
    <col min="11004" max="11004" width="6.7109375" style="2" customWidth="1"/>
    <col min="11005" max="11005" width="26.85546875" style="2" customWidth="1"/>
    <col min="11006" max="11006" width="0.7109375" style="2" customWidth="1"/>
    <col min="11007" max="11007" width="1" style="2" customWidth="1"/>
    <col min="11008" max="11008" width="6.7109375" style="2" customWidth="1"/>
    <col min="11009" max="11009" width="3.7109375" style="2" customWidth="1"/>
    <col min="11010" max="11012" width="11.42578125" style="2" customWidth="1"/>
    <col min="11013" max="11013" width="20.85546875" style="2" customWidth="1"/>
    <col min="11014" max="11259" width="9.140625" style="2"/>
    <col min="11260" max="11260" width="6.7109375" style="2" customWidth="1"/>
    <col min="11261" max="11261" width="26.85546875" style="2" customWidth="1"/>
    <col min="11262" max="11262" width="0.7109375" style="2" customWidth="1"/>
    <col min="11263" max="11263" width="1" style="2" customWidth="1"/>
    <col min="11264" max="11264" width="6.7109375" style="2" customWidth="1"/>
    <col min="11265" max="11265" width="3.7109375" style="2" customWidth="1"/>
    <col min="11266" max="11268" width="11.42578125" style="2" customWidth="1"/>
    <col min="11269" max="11269" width="20.85546875" style="2" customWidth="1"/>
    <col min="11270" max="11515" width="9.140625" style="2"/>
    <col min="11516" max="11516" width="6.7109375" style="2" customWidth="1"/>
    <col min="11517" max="11517" width="26.85546875" style="2" customWidth="1"/>
    <col min="11518" max="11518" width="0.7109375" style="2" customWidth="1"/>
    <col min="11519" max="11519" width="1" style="2" customWidth="1"/>
    <col min="11520" max="11520" width="6.7109375" style="2" customWidth="1"/>
    <col min="11521" max="11521" width="3.7109375" style="2" customWidth="1"/>
    <col min="11522" max="11524" width="11.42578125" style="2" customWidth="1"/>
    <col min="11525" max="11525" width="20.85546875" style="2" customWidth="1"/>
    <col min="11526" max="11771" width="9.140625" style="2"/>
    <col min="11772" max="11772" width="6.7109375" style="2" customWidth="1"/>
    <col min="11773" max="11773" width="26.85546875" style="2" customWidth="1"/>
    <col min="11774" max="11774" width="0.7109375" style="2" customWidth="1"/>
    <col min="11775" max="11775" width="1" style="2" customWidth="1"/>
    <col min="11776" max="11776" width="6.7109375" style="2" customWidth="1"/>
    <col min="11777" max="11777" width="3.7109375" style="2" customWidth="1"/>
    <col min="11778" max="11780" width="11.42578125" style="2" customWidth="1"/>
    <col min="11781" max="11781" width="20.85546875" style="2" customWidth="1"/>
    <col min="11782" max="12027" width="9.140625" style="2"/>
    <col min="12028" max="12028" width="6.7109375" style="2" customWidth="1"/>
    <col min="12029" max="12029" width="26.85546875" style="2" customWidth="1"/>
    <col min="12030" max="12030" width="0.7109375" style="2" customWidth="1"/>
    <col min="12031" max="12031" width="1" style="2" customWidth="1"/>
    <col min="12032" max="12032" width="6.7109375" style="2" customWidth="1"/>
    <col min="12033" max="12033" width="3.7109375" style="2" customWidth="1"/>
    <col min="12034" max="12036" width="11.42578125" style="2" customWidth="1"/>
    <col min="12037" max="12037" width="20.85546875" style="2" customWidth="1"/>
    <col min="12038" max="12283" width="9.140625" style="2"/>
    <col min="12284" max="12284" width="6.7109375" style="2" customWidth="1"/>
    <col min="12285" max="12285" width="26.85546875" style="2" customWidth="1"/>
    <col min="12286" max="12286" width="0.7109375" style="2" customWidth="1"/>
    <col min="12287" max="12287" width="1" style="2" customWidth="1"/>
    <col min="12288" max="12288" width="6.7109375" style="2" customWidth="1"/>
    <col min="12289" max="12289" width="3.7109375" style="2" customWidth="1"/>
    <col min="12290" max="12292" width="11.42578125" style="2" customWidth="1"/>
    <col min="12293" max="12293" width="20.85546875" style="2" customWidth="1"/>
    <col min="12294" max="12539" width="9.140625" style="2"/>
    <col min="12540" max="12540" width="6.7109375" style="2" customWidth="1"/>
    <col min="12541" max="12541" width="26.85546875" style="2" customWidth="1"/>
    <col min="12542" max="12542" width="0.7109375" style="2" customWidth="1"/>
    <col min="12543" max="12543" width="1" style="2" customWidth="1"/>
    <col min="12544" max="12544" width="6.7109375" style="2" customWidth="1"/>
    <col min="12545" max="12545" width="3.7109375" style="2" customWidth="1"/>
    <col min="12546" max="12548" width="11.42578125" style="2" customWidth="1"/>
    <col min="12549" max="12549" width="20.85546875" style="2" customWidth="1"/>
    <col min="12550" max="12795" width="9.140625" style="2"/>
    <col min="12796" max="12796" width="6.7109375" style="2" customWidth="1"/>
    <col min="12797" max="12797" width="26.85546875" style="2" customWidth="1"/>
    <col min="12798" max="12798" width="0.7109375" style="2" customWidth="1"/>
    <col min="12799" max="12799" width="1" style="2" customWidth="1"/>
    <col min="12800" max="12800" width="6.7109375" style="2" customWidth="1"/>
    <col min="12801" max="12801" width="3.7109375" style="2" customWidth="1"/>
    <col min="12802" max="12804" width="11.42578125" style="2" customWidth="1"/>
    <col min="12805" max="12805" width="20.85546875" style="2" customWidth="1"/>
    <col min="12806" max="13051" width="9.140625" style="2"/>
    <col min="13052" max="13052" width="6.7109375" style="2" customWidth="1"/>
    <col min="13053" max="13053" width="26.85546875" style="2" customWidth="1"/>
    <col min="13054" max="13054" width="0.7109375" style="2" customWidth="1"/>
    <col min="13055" max="13055" width="1" style="2" customWidth="1"/>
    <col min="13056" max="13056" width="6.7109375" style="2" customWidth="1"/>
    <col min="13057" max="13057" width="3.7109375" style="2" customWidth="1"/>
    <col min="13058" max="13060" width="11.42578125" style="2" customWidth="1"/>
    <col min="13061" max="13061" width="20.85546875" style="2" customWidth="1"/>
    <col min="13062" max="13307" width="9.140625" style="2"/>
    <col min="13308" max="13308" width="6.7109375" style="2" customWidth="1"/>
    <col min="13309" max="13309" width="26.85546875" style="2" customWidth="1"/>
    <col min="13310" max="13310" width="0.7109375" style="2" customWidth="1"/>
    <col min="13311" max="13311" width="1" style="2" customWidth="1"/>
    <col min="13312" max="13312" width="6.7109375" style="2" customWidth="1"/>
    <col min="13313" max="13313" width="3.7109375" style="2" customWidth="1"/>
    <col min="13314" max="13316" width="11.42578125" style="2" customWidth="1"/>
    <col min="13317" max="13317" width="20.85546875" style="2" customWidth="1"/>
    <col min="13318" max="13563" width="9.140625" style="2"/>
    <col min="13564" max="13564" width="6.7109375" style="2" customWidth="1"/>
    <col min="13565" max="13565" width="26.85546875" style="2" customWidth="1"/>
    <col min="13566" max="13566" width="0.7109375" style="2" customWidth="1"/>
    <col min="13567" max="13567" width="1" style="2" customWidth="1"/>
    <col min="13568" max="13568" width="6.7109375" style="2" customWidth="1"/>
    <col min="13569" max="13569" width="3.7109375" style="2" customWidth="1"/>
    <col min="13570" max="13572" width="11.42578125" style="2" customWidth="1"/>
    <col min="13573" max="13573" width="20.85546875" style="2" customWidth="1"/>
    <col min="13574" max="13819" width="9.140625" style="2"/>
    <col min="13820" max="13820" width="6.7109375" style="2" customWidth="1"/>
    <col min="13821" max="13821" width="26.85546875" style="2" customWidth="1"/>
    <col min="13822" max="13822" width="0.7109375" style="2" customWidth="1"/>
    <col min="13823" max="13823" width="1" style="2" customWidth="1"/>
    <col min="13824" max="13824" width="6.7109375" style="2" customWidth="1"/>
    <col min="13825" max="13825" width="3.7109375" style="2" customWidth="1"/>
    <col min="13826" max="13828" width="11.42578125" style="2" customWidth="1"/>
    <col min="13829" max="13829" width="20.85546875" style="2" customWidth="1"/>
    <col min="13830" max="14075" width="9.140625" style="2"/>
    <col min="14076" max="14076" width="6.7109375" style="2" customWidth="1"/>
    <col min="14077" max="14077" width="26.85546875" style="2" customWidth="1"/>
    <col min="14078" max="14078" width="0.7109375" style="2" customWidth="1"/>
    <col min="14079" max="14079" width="1" style="2" customWidth="1"/>
    <col min="14080" max="14080" width="6.7109375" style="2" customWidth="1"/>
    <col min="14081" max="14081" width="3.7109375" style="2" customWidth="1"/>
    <col min="14082" max="14084" width="11.42578125" style="2" customWidth="1"/>
    <col min="14085" max="14085" width="20.85546875" style="2" customWidth="1"/>
    <col min="14086" max="14331" width="9.140625" style="2"/>
    <col min="14332" max="14332" width="6.7109375" style="2" customWidth="1"/>
    <col min="14333" max="14333" width="26.85546875" style="2" customWidth="1"/>
    <col min="14334" max="14334" width="0.7109375" style="2" customWidth="1"/>
    <col min="14335" max="14335" width="1" style="2" customWidth="1"/>
    <col min="14336" max="14336" width="6.7109375" style="2" customWidth="1"/>
    <col min="14337" max="14337" width="3.7109375" style="2" customWidth="1"/>
    <col min="14338" max="14340" width="11.42578125" style="2" customWidth="1"/>
    <col min="14341" max="14341" width="20.85546875" style="2" customWidth="1"/>
    <col min="14342" max="14587" width="9.140625" style="2"/>
    <col min="14588" max="14588" width="6.7109375" style="2" customWidth="1"/>
    <col min="14589" max="14589" width="26.85546875" style="2" customWidth="1"/>
    <col min="14590" max="14590" width="0.7109375" style="2" customWidth="1"/>
    <col min="14591" max="14591" width="1" style="2" customWidth="1"/>
    <col min="14592" max="14592" width="6.7109375" style="2" customWidth="1"/>
    <col min="14593" max="14593" width="3.7109375" style="2" customWidth="1"/>
    <col min="14594" max="14596" width="11.42578125" style="2" customWidth="1"/>
    <col min="14597" max="14597" width="20.85546875" style="2" customWidth="1"/>
    <col min="14598" max="14843" width="9.140625" style="2"/>
    <col min="14844" max="14844" width="6.7109375" style="2" customWidth="1"/>
    <col min="14845" max="14845" width="26.85546875" style="2" customWidth="1"/>
    <col min="14846" max="14846" width="0.7109375" style="2" customWidth="1"/>
    <col min="14847" max="14847" width="1" style="2" customWidth="1"/>
    <col min="14848" max="14848" width="6.7109375" style="2" customWidth="1"/>
    <col min="14849" max="14849" width="3.7109375" style="2" customWidth="1"/>
    <col min="14850" max="14852" width="11.42578125" style="2" customWidth="1"/>
    <col min="14853" max="14853" width="20.85546875" style="2" customWidth="1"/>
    <col min="14854" max="15099" width="9.140625" style="2"/>
    <col min="15100" max="15100" width="6.7109375" style="2" customWidth="1"/>
    <col min="15101" max="15101" width="26.85546875" style="2" customWidth="1"/>
    <col min="15102" max="15102" width="0.7109375" style="2" customWidth="1"/>
    <col min="15103" max="15103" width="1" style="2" customWidth="1"/>
    <col min="15104" max="15104" width="6.7109375" style="2" customWidth="1"/>
    <col min="15105" max="15105" width="3.7109375" style="2" customWidth="1"/>
    <col min="15106" max="15108" width="11.42578125" style="2" customWidth="1"/>
    <col min="15109" max="15109" width="20.85546875" style="2" customWidth="1"/>
    <col min="15110" max="15355" width="9.140625" style="2"/>
    <col min="15356" max="15356" width="6.7109375" style="2" customWidth="1"/>
    <col min="15357" max="15357" width="26.85546875" style="2" customWidth="1"/>
    <col min="15358" max="15358" width="0.7109375" style="2" customWidth="1"/>
    <col min="15359" max="15359" width="1" style="2" customWidth="1"/>
    <col min="15360" max="15360" width="6.7109375" style="2" customWidth="1"/>
    <col min="15361" max="15361" width="3.7109375" style="2" customWidth="1"/>
    <col min="15362" max="15364" width="11.42578125" style="2" customWidth="1"/>
    <col min="15365" max="15365" width="20.85546875" style="2" customWidth="1"/>
    <col min="15366" max="15611" width="9.140625" style="2"/>
    <col min="15612" max="15612" width="6.7109375" style="2" customWidth="1"/>
    <col min="15613" max="15613" width="26.85546875" style="2" customWidth="1"/>
    <col min="15614" max="15614" width="0.7109375" style="2" customWidth="1"/>
    <col min="15615" max="15615" width="1" style="2" customWidth="1"/>
    <col min="15616" max="15616" width="6.7109375" style="2" customWidth="1"/>
    <col min="15617" max="15617" width="3.7109375" style="2" customWidth="1"/>
    <col min="15618" max="15620" width="11.42578125" style="2" customWidth="1"/>
    <col min="15621" max="15621" width="20.85546875" style="2" customWidth="1"/>
    <col min="15622" max="15867" width="9.140625" style="2"/>
    <col min="15868" max="15868" width="6.7109375" style="2" customWidth="1"/>
    <col min="15869" max="15869" width="26.85546875" style="2" customWidth="1"/>
    <col min="15870" max="15870" width="0.7109375" style="2" customWidth="1"/>
    <col min="15871" max="15871" width="1" style="2" customWidth="1"/>
    <col min="15872" max="15872" width="6.7109375" style="2" customWidth="1"/>
    <col min="15873" max="15873" width="3.7109375" style="2" customWidth="1"/>
    <col min="15874" max="15876" width="11.42578125" style="2" customWidth="1"/>
    <col min="15877" max="15877" width="20.85546875" style="2" customWidth="1"/>
    <col min="15878" max="16123" width="9.140625" style="2"/>
    <col min="16124" max="16124" width="6.7109375" style="2" customWidth="1"/>
    <col min="16125" max="16125" width="26.85546875" style="2" customWidth="1"/>
    <col min="16126" max="16126" width="0.7109375" style="2" customWidth="1"/>
    <col min="16127" max="16127" width="1" style="2" customWidth="1"/>
    <col min="16128" max="16128" width="6.7109375" style="2" customWidth="1"/>
    <col min="16129" max="16129" width="3.7109375" style="2" customWidth="1"/>
    <col min="16130" max="16132" width="11.42578125" style="2" customWidth="1"/>
    <col min="16133" max="16133" width="20.85546875" style="2" customWidth="1"/>
    <col min="16134" max="16384" width="9.140625" style="2"/>
  </cols>
  <sheetData>
    <row r="1" spans="1:5" ht="13.5" thickBot="1"/>
    <row r="2" spans="1:5">
      <c r="A2" s="123" t="s">
        <v>633</v>
      </c>
      <c r="B2" s="124"/>
    </row>
    <row r="3" spans="1:5">
      <c r="A3" s="125"/>
      <c r="B3" s="126"/>
    </row>
    <row r="4" spans="1:5">
      <c r="A4" s="12" t="s">
        <v>29</v>
      </c>
      <c r="B4" s="28" t="s">
        <v>104</v>
      </c>
    </row>
    <row r="5" spans="1:5" ht="13.5" thickBot="1">
      <c r="A5" s="27">
        <f>SUM(B190:B191)</f>
        <v>70432</v>
      </c>
      <c r="B5" s="84">
        <f>SUM(D190:D191)</f>
        <v>0.56300000000000006</v>
      </c>
    </row>
    <row r="8" spans="1:5" ht="12.75" customHeight="1">
      <c r="A8" s="7" t="s">
        <v>249</v>
      </c>
      <c r="B8" s="6"/>
      <c r="C8" s="3"/>
      <c r="D8" s="3"/>
      <c r="E8" s="3"/>
    </row>
    <row r="9" spans="1:5">
      <c r="A9" s="7" t="s">
        <v>27</v>
      </c>
      <c r="B9" s="6"/>
      <c r="C9" s="6"/>
      <c r="D9" s="6"/>
      <c r="E9" s="3"/>
    </row>
    <row r="10" spans="1:5">
      <c r="A10" s="94" t="s">
        <v>103</v>
      </c>
      <c r="B10" s="93" t="s">
        <v>797</v>
      </c>
      <c r="C10" s="103"/>
      <c r="D10" s="103"/>
      <c r="E10" s="95"/>
    </row>
    <row r="11" spans="1:5" ht="15" customHeight="1">
      <c r="A11" s="96"/>
      <c r="B11" s="92" t="s">
        <v>29</v>
      </c>
      <c r="C11" s="97" t="s">
        <v>30</v>
      </c>
      <c r="D11" s="97" t="s">
        <v>104</v>
      </c>
      <c r="E11" s="97" t="s">
        <v>105</v>
      </c>
    </row>
    <row r="12" spans="1:5" ht="12" customHeight="1">
      <c r="A12" s="92" t="s">
        <v>250</v>
      </c>
      <c r="B12" s="92" t="s">
        <v>28</v>
      </c>
      <c r="C12" s="97" t="s">
        <v>28</v>
      </c>
      <c r="D12" s="97" t="s">
        <v>28</v>
      </c>
      <c r="E12" s="97" t="s">
        <v>28</v>
      </c>
    </row>
    <row r="13" spans="1:5" ht="12" customHeight="1">
      <c r="A13" s="92" t="s">
        <v>251</v>
      </c>
      <c r="B13" s="99">
        <v>369996</v>
      </c>
      <c r="C13" s="97" t="s">
        <v>868</v>
      </c>
      <c r="D13" s="105">
        <v>369996</v>
      </c>
      <c r="E13" s="97" t="s">
        <v>108</v>
      </c>
    </row>
    <row r="14" spans="1:5" ht="12" customHeight="1">
      <c r="A14" s="92" t="s">
        <v>252</v>
      </c>
      <c r="B14" s="99">
        <v>343561</v>
      </c>
      <c r="C14" s="97" t="s">
        <v>985</v>
      </c>
      <c r="D14" s="106">
        <v>0.92900000000000005</v>
      </c>
      <c r="E14" s="97" t="s">
        <v>154</v>
      </c>
    </row>
    <row r="15" spans="1:5" ht="12" customHeight="1">
      <c r="A15" s="92" t="s">
        <v>253</v>
      </c>
      <c r="B15" s="99">
        <v>26435</v>
      </c>
      <c r="C15" s="97" t="s">
        <v>1074</v>
      </c>
      <c r="D15" s="106">
        <v>7.0999999999999994E-2</v>
      </c>
      <c r="E15" s="97" t="s">
        <v>154</v>
      </c>
    </row>
    <row r="16" spans="1:5" ht="12" customHeight="1">
      <c r="A16" s="92" t="s">
        <v>28</v>
      </c>
      <c r="B16" s="92" t="s">
        <v>28</v>
      </c>
      <c r="C16" s="97" t="s">
        <v>28</v>
      </c>
      <c r="D16" s="97" t="s">
        <v>28</v>
      </c>
      <c r="E16" s="97" t="s">
        <v>28</v>
      </c>
    </row>
    <row r="17" spans="1:5" ht="12" customHeight="1">
      <c r="A17" s="92" t="s">
        <v>254</v>
      </c>
      <c r="B17" s="98">
        <v>1.8</v>
      </c>
      <c r="C17" s="97" t="s">
        <v>322</v>
      </c>
      <c r="D17" s="97" t="s">
        <v>108</v>
      </c>
      <c r="E17" s="97" t="s">
        <v>108</v>
      </c>
    </row>
    <row r="18" spans="1:5" ht="12" customHeight="1">
      <c r="A18" s="92" t="s">
        <v>255</v>
      </c>
      <c r="B18" s="98">
        <v>6</v>
      </c>
      <c r="C18" s="97" t="s">
        <v>115</v>
      </c>
      <c r="D18" s="97" t="s">
        <v>108</v>
      </c>
      <c r="E18" s="97" t="s">
        <v>108</v>
      </c>
    </row>
    <row r="19" spans="1:5" ht="12" customHeight="1">
      <c r="A19" s="92" t="s">
        <v>28</v>
      </c>
      <c r="B19" s="92" t="s">
        <v>28</v>
      </c>
      <c r="C19" s="97" t="s">
        <v>28</v>
      </c>
      <c r="D19" s="97" t="s">
        <v>28</v>
      </c>
      <c r="E19" s="97" t="s">
        <v>28</v>
      </c>
    </row>
    <row r="20" spans="1:5" ht="12" customHeight="1">
      <c r="A20" s="92" t="s">
        <v>256</v>
      </c>
      <c r="B20" s="92" t="s">
        <v>28</v>
      </c>
      <c r="C20" s="97" t="s">
        <v>28</v>
      </c>
      <c r="D20" s="97" t="s">
        <v>28</v>
      </c>
      <c r="E20" s="97" t="s">
        <v>28</v>
      </c>
    </row>
    <row r="21" spans="1:5" ht="12" customHeight="1">
      <c r="A21" s="92" t="s">
        <v>251</v>
      </c>
      <c r="B21" s="99">
        <v>369996</v>
      </c>
      <c r="C21" s="97" t="s">
        <v>868</v>
      </c>
      <c r="D21" s="105">
        <v>369996</v>
      </c>
      <c r="E21" s="97" t="s">
        <v>108</v>
      </c>
    </row>
    <row r="22" spans="1:5" ht="12" customHeight="1">
      <c r="A22" s="92" t="s">
        <v>257</v>
      </c>
      <c r="B22" s="99">
        <v>167836</v>
      </c>
      <c r="C22" s="97" t="s">
        <v>1075</v>
      </c>
      <c r="D22" s="106">
        <v>0.45400000000000001</v>
      </c>
      <c r="E22" s="97" t="s">
        <v>154</v>
      </c>
    </row>
    <row r="23" spans="1:5" ht="12" customHeight="1">
      <c r="A23" s="92" t="s">
        <v>258</v>
      </c>
      <c r="B23" s="99">
        <v>20024</v>
      </c>
      <c r="C23" s="97" t="s">
        <v>1076</v>
      </c>
      <c r="D23" s="106">
        <v>5.3999999999999999E-2</v>
      </c>
      <c r="E23" s="97" t="s">
        <v>322</v>
      </c>
    </row>
    <row r="24" spans="1:5" ht="12" customHeight="1">
      <c r="A24" s="92" t="s">
        <v>259</v>
      </c>
      <c r="B24" s="99">
        <v>31702</v>
      </c>
      <c r="C24" s="97" t="s">
        <v>1077</v>
      </c>
      <c r="D24" s="106">
        <v>8.5999999999999993E-2</v>
      </c>
      <c r="E24" s="97" t="s">
        <v>138</v>
      </c>
    </row>
    <row r="25" spans="1:5" ht="12" customHeight="1">
      <c r="A25" s="92" t="s">
        <v>260</v>
      </c>
      <c r="B25" s="99">
        <v>30928</v>
      </c>
      <c r="C25" s="97" t="s">
        <v>1078</v>
      </c>
      <c r="D25" s="106">
        <v>8.4000000000000005E-2</v>
      </c>
      <c r="E25" s="97" t="s">
        <v>138</v>
      </c>
    </row>
    <row r="26" spans="1:5" ht="12" customHeight="1">
      <c r="A26" s="92" t="s">
        <v>261</v>
      </c>
      <c r="B26" s="99">
        <v>18464</v>
      </c>
      <c r="C26" s="97" t="s">
        <v>1079</v>
      </c>
      <c r="D26" s="106">
        <v>0.05</v>
      </c>
      <c r="E26" s="97" t="s">
        <v>322</v>
      </c>
    </row>
    <row r="27" spans="1:5" ht="12" customHeight="1">
      <c r="A27" s="92" t="s">
        <v>262</v>
      </c>
      <c r="B27" s="99">
        <v>14872</v>
      </c>
      <c r="C27" s="97" t="s">
        <v>1080</v>
      </c>
      <c r="D27" s="106">
        <v>0.04</v>
      </c>
      <c r="E27" s="97" t="s">
        <v>322</v>
      </c>
    </row>
    <row r="28" spans="1:5" ht="12" customHeight="1">
      <c r="A28" s="92" t="s">
        <v>263</v>
      </c>
      <c r="B28" s="99">
        <v>85579</v>
      </c>
      <c r="C28" s="97" t="s">
        <v>1081</v>
      </c>
      <c r="D28" s="106">
        <v>0.23100000000000001</v>
      </c>
      <c r="E28" s="97" t="s">
        <v>154</v>
      </c>
    </row>
    <row r="29" spans="1:5" ht="12" customHeight="1">
      <c r="A29" s="92" t="s">
        <v>264</v>
      </c>
      <c r="B29" s="98">
        <v>489</v>
      </c>
      <c r="C29" s="97" t="s">
        <v>712</v>
      </c>
      <c r="D29" s="106">
        <v>1E-3</v>
      </c>
      <c r="E29" s="97" t="s">
        <v>117</v>
      </c>
    </row>
    <row r="30" spans="1:5" ht="12" customHeight="1">
      <c r="A30" s="92" t="s">
        <v>265</v>
      </c>
      <c r="B30" s="98">
        <v>102</v>
      </c>
      <c r="C30" s="97" t="s">
        <v>689</v>
      </c>
      <c r="D30" s="106">
        <v>0</v>
      </c>
      <c r="E30" s="97" t="s">
        <v>117</v>
      </c>
    </row>
    <row r="31" spans="1:5" ht="12" customHeight="1">
      <c r="A31" s="92" t="s">
        <v>28</v>
      </c>
      <c r="B31" s="92" t="s">
        <v>28</v>
      </c>
      <c r="C31" s="97" t="s">
        <v>28</v>
      </c>
      <c r="D31" s="97" t="s">
        <v>28</v>
      </c>
      <c r="E31" s="97" t="s">
        <v>28</v>
      </c>
    </row>
    <row r="32" spans="1:5" ht="12" customHeight="1">
      <c r="A32" s="92" t="s">
        <v>266</v>
      </c>
      <c r="B32" s="92" t="s">
        <v>28</v>
      </c>
      <c r="C32" s="97" t="s">
        <v>28</v>
      </c>
      <c r="D32" s="97" t="s">
        <v>28</v>
      </c>
      <c r="E32" s="97" t="s">
        <v>28</v>
      </c>
    </row>
    <row r="33" spans="1:5" ht="12" customHeight="1">
      <c r="A33" s="92" t="s">
        <v>251</v>
      </c>
      <c r="B33" s="99">
        <v>369996</v>
      </c>
      <c r="C33" s="97" t="s">
        <v>868</v>
      </c>
      <c r="D33" s="105">
        <v>369996</v>
      </c>
      <c r="E33" s="97" t="s">
        <v>108</v>
      </c>
    </row>
    <row r="34" spans="1:5" ht="12" customHeight="1">
      <c r="A34" s="92" t="s">
        <v>267</v>
      </c>
      <c r="B34" s="98">
        <v>711</v>
      </c>
      <c r="C34" s="97" t="s">
        <v>719</v>
      </c>
      <c r="D34" s="106">
        <v>2E-3</v>
      </c>
      <c r="E34" s="97" t="s">
        <v>117</v>
      </c>
    </row>
    <row r="35" spans="1:5" ht="12" customHeight="1">
      <c r="A35" s="92" t="s">
        <v>268</v>
      </c>
      <c r="B35" s="99">
        <v>18777</v>
      </c>
      <c r="C35" s="97" t="s">
        <v>1082</v>
      </c>
      <c r="D35" s="106">
        <v>5.0999999999999997E-2</v>
      </c>
      <c r="E35" s="97" t="s">
        <v>138</v>
      </c>
    </row>
    <row r="36" spans="1:5" ht="12" customHeight="1">
      <c r="A36" s="92" t="s">
        <v>269</v>
      </c>
      <c r="B36" s="99">
        <v>17491</v>
      </c>
      <c r="C36" s="97" t="s">
        <v>1083</v>
      </c>
      <c r="D36" s="106">
        <v>4.7E-2</v>
      </c>
      <c r="E36" s="97" t="s">
        <v>322</v>
      </c>
    </row>
    <row r="37" spans="1:5" ht="12" customHeight="1">
      <c r="A37" s="92" t="s">
        <v>270</v>
      </c>
      <c r="B37" s="99">
        <v>27618</v>
      </c>
      <c r="C37" s="97" t="s">
        <v>1084</v>
      </c>
      <c r="D37" s="106">
        <v>7.4999999999999997E-2</v>
      </c>
      <c r="E37" s="97" t="s">
        <v>138</v>
      </c>
    </row>
    <row r="38" spans="1:5" ht="12" customHeight="1">
      <c r="A38" s="92" t="s">
        <v>271</v>
      </c>
      <c r="B38" s="99">
        <v>32748</v>
      </c>
      <c r="C38" s="97" t="s">
        <v>1085</v>
      </c>
      <c r="D38" s="106">
        <v>8.8999999999999996E-2</v>
      </c>
      <c r="E38" s="97" t="s">
        <v>154</v>
      </c>
    </row>
    <row r="39" spans="1:5" ht="12" customHeight="1">
      <c r="A39" s="92" t="s">
        <v>272</v>
      </c>
      <c r="B39" s="99">
        <v>50913</v>
      </c>
      <c r="C39" s="97" t="s">
        <v>1086</v>
      </c>
      <c r="D39" s="106">
        <v>0.13800000000000001</v>
      </c>
      <c r="E39" s="97" t="s">
        <v>154</v>
      </c>
    </row>
    <row r="40" spans="1:5" ht="12" customHeight="1">
      <c r="A40" s="92" t="s">
        <v>273</v>
      </c>
      <c r="B40" s="99">
        <v>72628</v>
      </c>
      <c r="C40" s="97" t="s">
        <v>1087</v>
      </c>
      <c r="D40" s="106">
        <v>0.19600000000000001</v>
      </c>
      <c r="E40" s="97" t="s">
        <v>154</v>
      </c>
    </row>
    <row r="41" spans="1:5" ht="12" customHeight="1">
      <c r="A41" s="92" t="s">
        <v>274</v>
      </c>
      <c r="B41" s="99">
        <v>32114</v>
      </c>
      <c r="C41" s="97" t="s">
        <v>1012</v>
      </c>
      <c r="D41" s="106">
        <v>8.6999999999999994E-2</v>
      </c>
      <c r="E41" s="97" t="s">
        <v>138</v>
      </c>
    </row>
    <row r="42" spans="1:5" ht="12" customHeight="1">
      <c r="A42" s="92" t="s">
        <v>275</v>
      </c>
      <c r="B42" s="99">
        <v>116996</v>
      </c>
      <c r="C42" s="97" t="s">
        <v>1088</v>
      </c>
      <c r="D42" s="106">
        <v>0.316</v>
      </c>
      <c r="E42" s="97" t="s">
        <v>115</v>
      </c>
    </row>
    <row r="43" spans="1:5" ht="12" customHeight="1">
      <c r="A43" s="92" t="s">
        <v>28</v>
      </c>
      <c r="B43" s="92" t="s">
        <v>28</v>
      </c>
      <c r="C43" s="97" t="s">
        <v>28</v>
      </c>
      <c r="D43" s="97" t="s">
        <v>28</v>
      </c>
      <c r="E43" s="97" t="s">
        <v>28</v>
      </c>
    </row>
    <row r="44" spans="1:5" ht="12" customHeight="1">
      <c r="A44" s="92" t="s">
        <v>276</v>
      </c>
      <c r="B44" s="92" t="s">
        <v>28</v>
      </c>
      <c r="C44" s="97" t="s">
        <v>28</v>
      </c>
      <c r="D44" s="97" t="s">
        <v>28</v>
      </c>
      <c r="E44" s="97" t="s">
        <v>28</v>
      </c>
    </row>
    <row r="45" spans="1:5" ht="12" customHeight="1">
      <c r="A45" s="92" t="s">
        <v>251</v>
      </c>
      <c r="B45" s="99">
        <v>369996</v>
      </c>
      <c r="C45" s="97" t="s">
        <v>868</v>
      </c>
      <c r="D45" s="105">
        <v>369996</v>
      </c>
      <c r="E45" s="97" t="s">
        <v>108</v>
      </c>
    </row>
    <row r="46" spans="1:5" ht="12" customHeight="1">
      <c r="A46" s="92" t="s">
        <v>277</v>
      </c>
      <c r="B46" s="99">
        <v>10672</v>
      </c>
      <c r="C46" s="97" t="s">
        <v>909</v>
      </c>
      <c r="D46" s="106">
        <v>2.9000000000000001E-2</v>
      </c>
      <c r="E46" s="97" t="s">
        <v>322</v>
      </c>
    </row>
    <row r="47" spans="1:5" ht="12" customHeight="1">
      <c r="A47" s="92" t="s">
        <v>278</v>
      </c>
      <c r="B47" s="99">
        <v>8800</v>
      </c>
      <c r="C47" s="97" t="s">
        <v>944</v>
      </c>
      <c r="D47" s="106">
        <v>2.4E-2</v>
      </c>
      <c r="E47" s="97" t="s">
        <v>322</v>
      </c>
    </row>
    <row r="48" spans="1:5" ht="12" customHeight="1">
      <c r="A48" s="92" t="s">
        <v>279</v>
      </c>
      <c r="B48" s="99">
        <v>57732</v>
      </c>
      <c r="C48" s="97" t="s">
        <v>1089</v>
      </c>
      <c r="D48" s="106">
        <v>0.156</v>
      </c>
      <c r="E48" s="97" t="s">
        <v>154</v>
      </c>
    </row>
    <row r="49" spans="1:5" ht="12" customHeight="1">
      <c r="A49" s="92" t="s">
        <v>280</v>
      </c>
      <c r="B49" s="99">
        <v>67505</v>
      </c>
      <c r="C49" s="97" t="s">
        <v>1050</v>
      </c>
      <c r="D49" s="106">
        <v>0.182</v>
      </c>
      <c r="E49" s="97" t="s">
        <v>154</v>
      </c>
    </row>
    <row r="50" spans="1:5" ht="12" customHeight="1">
      <c r="A50" s="92" t="s">
        <v>281</v>
      </c>
      <c r="B50" s="99">
        <v>50956</v>
      </c>
      <c r="C50" s="97" t="s">
        <v>1090</v>
      </c>
      <c r="D50" s="106">
        <v>0.13800000000000001</v>
      </c>
      <c r="E50" s="97" t="s">
        <v>154</v>
      </c>
    </row>
    <row r="51" spans="1:5" ht="12" customHeight="1">
      <c r="A51" s="92" t="s">
        <v>282</v>
      </c>
      <c r="B51" s="99">
        <v>46751</v>
      </c>
      <c r="C51" s="97" t="s">
        <v>1091</v>
      </c>
      <c r="D51" s="106">
        <v>0.126</v>
      </c>
      <c r="E51" s="97" t="s">
        <v>154</v>
      </c>
    </row>
    <row r="52" spans="1:5" ht="12" customHeight="1">
      <c r="A52" s="92" t="s">
        <v>283</v>
      </c>
      <c r="B52" s="99">
        <v>38158</v>
      </c>
      <c r="C52" s="97" t="s">
        <v>1092</v>
      </c>
      <c r="D52" s="106">
        <v>0.10299999999999999</v>
      </c>
      <c r="E52" s="97" t="s">
        <v>138</v>
      </c>
    </row>
    <row r="53" spans="1:5" ht="12" customHeight="1">
      <c r="A53" s="92" t="s">
        <v>284</v>
      </c>
      <c r="B53" s="99">
        <v>34520</v>
      </c>
      <c r="C53" s="97" t="s">
        <v>940</v>
      </c>
      <c r="D53" s="106">
        <v>9.2999999999999999E-2</v>
      </c>
      <c r="E53" s="97" t="s">
        <v>138</v>
      </c>
    </row>
    <row r="54" spans="1:5" ht="12" customHeight="1">
      <c r="A54" s="92" t="s">
        <v>285</v>
      </c>
      <c r="B54" s="99">
        <v>54902</v>
      </c>
      <c r="C54" s="97" t="s">
        <v>1093</v>
      </c>
      <c r="D54" s="106">
        <v>0.14799999999999999</v>
      </c>
      <c r="E54" s="97" t="s">
        <v>138</v>
      </c>
    </row>
    <row r="55" spans="1:5" ht="12" customHeight="1">
      <c r="A55" s="92" t="s">
        <v>286</v>
      </c>
      <c r="B55" s="98">
        <v>5.3</v>
      </c>
      <c r="C55" s="97" t="s">
        <v>117</v>
      </c>
      <c r="D55" s="97" t="s">
        <v>108</v>
      </c>
      <c r="E55" s="97" t="s">
        <v>108</v>
      </c>
    </row>
    <row r="56" spans="1:5" ht="12" customHeight="1">
      <c r="A56" s="92" t="s">
        <v>28</v>
      </c>
      <c r="B56" s="92" t="s">
        <v>28</v>
      </c>
      <c r="C56" s="97" t="s">
        <v>28</v>
      </c>
      <c r="D56" s="97" t="s">
        <v>28</v>
      </c>
      <c r="E56" s="97" t="s">
        <v>28</v>
      </c>
    </row>
    <row r="57" spans="1:5" ht="12" customHeight="1">
      <c r="A57" s="92" t="s">
        <v>287</v>
      </c>
      <c r="B57" s="92" t="s">
        <v>28</v>
      </c>
      <c r="C57" s="97" t="s">
        <v>28</v>
      </c>
      <c r="D57" s="97" t="s">
        <v>28</v>
      </c>
      <c r="E57" s="97" t="s">
        <v>28</v>
      </c>
    </row>
    <row r="58" spans="1:5" ht="12" customHeight="1">
      <c r="A58" s="92" t="s">
        <v>251</v>
      </c>
      <c r="B58" s="99">
        <v>369996</v>
      </c>
      <c r="C58" s="97" t="s">
        <v>868</v>
      </c>
      <c r="D58" s="105">
        <v>369996</v>
      </c>
      <c r="E58" s="97" t="s">
        <v>108</v>
      </c>
    </row>
    <row r="59" spans="1:5" ht="12" customHeight="1">
      <c r="A59" s="92" t="s">
        <v>288</v>
      </c>
      <c r="B59" s="99">
        <v>11864</v>
      </c>
      <c r="C59" s="97" t="s">
        <v>1094</v>
      </c>
      <c r="D59" s="106">
        <v>3.2000000000000001E-2</v>
      </c>
      <c r="E59" s="97" t="s">
        <v>322</v>
      </c>
    </row>
    <row r="60" spans="1:5" ht="12" customHeight="1">
      <c r="A60" s="92" t="s">
        <v>289</v>
      </c>
      <c r="B60" s="99">
        <v>75672</v>
      </c>
      <c r="C60" s="97" t="s">
        <v>1095</v>
      </c>
      <c r="D60" s="106">
        <v>0.20499999999999999</v>
      </c>
      <c r="E60" s="97" t="s">
        <v>154</v>
      </c>
    </row>
    <row r="61" spans="1:5" ht="12" customHeight="1">
      <c r="A61" s="92" t="s">
        <v>290</v>
      </c>
      <c r="B61" s="99">
        <v>92746</v>
      </c>
      <c r="C61" s="97" t="s">
        <v>1096</v>
      </c>
      <c r="D61" s="106">
        <v>0.251</v>
      </c>
      <c r="E61" s="97" t="s">
        <v>154</v>
      </c>
    </row>
    <row r="62" spans="1:5" ht="12" customHeight="1">
      <c r="A62" s="92" t="s">
        <v>291</v>
      </c>
      <c r="B62" s="99">
        <v>100096</v>
      </c>
      <c r="C62" s="97" t="s">
        <v>1097</v>
      </c>
      <c r="D62" s="106">
        <v>0.27100000000000002</v>
      </c>
      <c r="E62" s="97" t="s">
        <v>115</v>
      </c>
    </row>
    <row r="63" spans="1:5" ht="12" customHeight="1">
      <c r="A63" s="92" t="s">
        <v>292</v>
      </c>
      <c r="B63" s="99">
        <v>62250</v>
      </c>
      <c r="C63" s="97" t="s">
        <v>1098</v>
      </c>
      <c r="D63" s="106">
        <v>0.16800000000000001</v>
      </c>
      <c r="E63" s="97" t="s">
        <v>154</v>
      </c>
    </row>
    <row r="64" spans="1:5" ht="12" customHeight="1">
      <c r="A64" s="92" t="s">
        <v>293</v>
      </c>
      <c r="B64" s="99">
        <v>27368</v>
      </c>
      <c r="C64" s="97" t="s">
        <v>1099</v>
      </c>
      <c r="D64" s="106">
        <v>7.3999999999999996E-2</v>
      </c>
      <c r="E64" s="97" t="s">
        <v>138</v>
      </c>
    </row>
    <row r="65" spans="1:5" ht="12" customHeight="1">
      <c r="A65" s="92" t="s">
        <v>28</v>
      </c>
      <c r="B65" s="92" t="s">
        <v>28</v>
      </c>
      <c r="C65" s="97" t="s">
        <v>28</v>
      </c>
      <c r="D65" s="97" t="s">
        <v>28</v>
      </c>
      <c r="E65" s="97" t="s">
        <v>28</v>
      </c>
    </row>
    <row r="66" spans="1:5" ht="12" customHeight="1">
      <c r="A66" s="92" t="s">
        <v>294</v>
      </c>
      <c r="B66" s="92" t="s">
        <v>28</v>
      </c>
      <c r="C66" s="97" t="s">
        <v>28</v>
      </c>
      <c r="D66" s="97" t="s">
        <v>28</v>
      </c>
      <c r="E66" s="97" t="s">
        <v>28</v>
      </c>
    </row>
    <row r="67" spans="1:5" ht="12" customHeight="1">
      <c r="A67" s="92" t="s">
        <v>295</v>
      </c>
      <c r="B67" s="99">
        <v>343561</v>
      </c>
      <c r="C67" s="97" t="s">
        <v>985</v>
      </c>
      <c r="D67" s="105">
        <v>343561</v>
      </c>
      <c r="E67" s="97" t="s">
        <v>108</v>
      </c>
    </row>
    <row r="68" spans="1:5" ht="12" customHeight="1">
      <c r="A68" s="92" t="s">
        <v>296</v>
      </c>
      <c r="B68" s="99">
        <v>212542</v>
      </c>
      <c r="C68" s="97" t="s">
        <v>1069</v>
      </c>
      <c r="D68" s="106">
        <v>0.61899999999999999</v>
      </c>
      <c r="E68" s="97" t="s">
        <v>115</v>
      </c>
    </row>
    <row r="69" spans="1:5" ht="12" customHeight="1">
      <c r="A69" s="92" t="s">
        <v>297</v>
      </c>
      <c r="B69" s="99">
        <v>131019</v>
      </c>
      <c r="C69" s="97" t="s">
        <v>1070</v>
      </c>
      <c r="D69" s="106">
        <v>0.38100000000000001</v>
      </c>
      <c r="E69" s="97" t="s">
        <v>115</v>
      </c>
    </row>
    <row r="70" spans="1:5" ht="12" customHeight="1">
      <c r="A70" s="92" t="s">
        <v>28</v>
      </c>
      <c r="B70" s="92" t="s">
        <v>28</v>
      </c>
      <c r="C70" s="97" t="s">
        <v>28</v>
      </c>
      <c r="D70" s="97" t="s">
        <v>28</v>
      </c>
      <c r="E70" s="97" t="s">
        <v>28</v>
      </c>
    </row>
    <row r="71" spans="1:5" ht="12" customHeight="1">
      <c r="A71" s="92" t="s">
        <v>298</v>
      </c>
      <c r="B71" s="98">
        <v>2.79</v>
      </c>
      <c r="C71" s="97" t="s">
        <v>1100</v>
      </c>
      <c r="D71" s="97" t="s">
        <v>108</v>
      </c>
      <c r="E71" s="97" t="s">
        <v>108</v>
      </c>
    </row>
    <row r="72" spans="1:5" ht="12" customHeight="1">
      <c r="A72" s="92" t="s">
        <v>299</v>
      </c>
      <c r="B72" s="98">
        <v>2.57</v>
      </c>
      <c r="C72" s="97" t="s">
        <v>1101</v>
      </c>
      <c r="D72" s="97" t="s">
        <v>108</v>
      </c>
      <c r="E72" s="97" t="s">
        <v>108</v>
      </c>
    </row>
    <row r="73" spans="1:5" ht="12" customHeight="1">
      <c r="A73" s="92" t="s">
        <v>28</v>
      </c>
      <c r="B73" s="92" t="s">
        <v>28</v>
      </c>
      <c r="C73" s="97" t="s">
        <v>28</v>
      </c>
      <c r="D73" s="97" t="s">
        <v>28</v>
      </c>
      <c r="E73" s="97" t="s">
        <v>28</v>
      </c>
    </row>
    <row r="74" spans="1:5" ht="12" customHeight="1">
      <c r="A74" s="92" t="s">
        <v>300</v>
      </c>
      <c r="B74" s="92" t="s">
        <v>28</v>
      </c>
      <c r="C74" s="97" t="s">
        <v>28</v>
      </c>
      <c r="D74" s="97" t="s">
        <v>28</v>
      </c>
      <c r="E74" s="97" t="s">
        <v>28</v>
      </c>
    </row>
    <row r="75" spans="1:5" ht="12" customHeight="1">
      <c r="A75" s="92" t="s">
        <v>295</v>
      </c>
      <c r="B75" s="99">
        <v>343561</v>
      </c>
      <c r="C75" s="97" t="s">
        <v>985</v>
      </c>
      <c r="D75" s="105">
        <v>343561</v>
      </c>
      <c r="E75" s="97" t="s">
        <v>108</v>
      </c>
    </row>
    <row r="76" spans="1:5" ht="12" customHeight="1">
      <c r="A76" s="92" t="s">
        <v>301</v>
      </c>
      <c r="B76" s="99">
        <v>43673</v>
      </c>
      <c r="C76" s="97" t="s">
        <v>1102</v>
      </c>
      <c r="D76" s="106">
        <v>0.127</v>
      </c>
      <c r="E76" s="97" t="s">
        <v>154</v>
      </c>
    </row>
    <row r="77" spans="1:5" ht="12" customHeight="1">
      <c r="A77" s="92" t="s">
        <v>303</v>
      </c>
      <c r="B77" s="99">
        <v>150892</v>
      </c>
      <c r="C77" s="97" t="s">
        <v>1036</v>
      </c>
      <c r="D77" s="106">
        <v>0.439</v>
      </c>
      <c r="E77" s="97" t="s">
        <v>115</v>
      </c>
    </row>
    <row r="78" spans="1:5" ht="12" customHeight="1">
      <c r="A78" s="92" t="s">
        <v>304</v>
      </c>
      <c r="B78" s="99">
        <v>67961</v>
      </c>
      <c r="C78" s="97" t="s">
        <v>1103</v>
      </c>
      <c r="D78" s="106">
        <v>0.19800000000000001</v>
      </c>
      <c r="E78" s="97" t="s">
        <v>154</v>
      </c>
    </row>
    <row r="79" spans="1:5" ht="12" customHeight="1">
      <c r="A79" s="92" t="s">
        <v>305</v>
      </c>
      <c r="B79" s="99">
        <v>34384</v>
      </c>
      <c r="C79" s="97" t="s">
        <v>1104</v>
      </c>
      <c r="D79" s="106">
        <v>0.1</v>
      </c>
      <c r="E79" s="97" t="s">
        <v>138</v>
      </c>
    </row>
    <row r="80" spans="1:5" ht="12" customHeight="1">
      <c r="A80" s="92" t="s">
        <v>306</v>
      </c>
      <c r="B80" s="99">
        <v>24966</v>
      </c>
      <c r="C80" s="97" t="s">
        <v>896</v>
      </c>
      <c r="D80" s="106">
        <v>7.2999999999999995E-2</v>
      </c>
      <c r="E80" s="97" t="s">
        <v>138</v>
      </c>
    </row>
    <row r="81" spans="1:5" ht="12" customHeight="1">
      <c r="A81" s="92" t="s">
        <v>307</v>
      </c>
      <c r="B81" s="99">
        <v>21685</v>
      </c>
      <c r="C81" s="97" t="s">
        <v>674</v>
      </c>
      <c r="D81" s="106">
        <v>6.3E-2</v>
      </c>
      <c r="E81" s="97" t="s">
        <v>322</v>
      </c>
    </row>
    <row r="82" spans="1:5" ht="12" customHeight="1">
      <c r="A82" s="92" t="s">
        <v>28</v>
      </c>
      <c r="B82" s="92" t="s">
        <v>28</v>
      </c>
      <c r="C82" s="97" t="s">
        <v>28</v>
      </c>
      <c r="D82" s="97" t="s">
        <v>28</v>
      </c>
      <c r="E82" s="97" t="s">
        <v>28</v>
      </c>
    </row>
    <row r="83" spans="1:5" ht="12" customHeight="1">
      <c r="A83" s="92" t="s">
        <v>308</v>
      </c>
      <c r="B83" s="92" t="s">
        <v>28</v>
      </c>
      <c r="C83" s="97" t="s">
        <v>28</v>
      </c>
      <c r="D83" s="97" t="s">
        <v>28</v>
      </c>
      <c r="E83" s="97" t="s">
        <v>28</v>
      </c>
    </row>
    <row r="84" spans="1:5" ht="12" customHeight="1">
      <c r="A84" s="92" t="s">
        <v>295</v>
      </c>
      <c r="B84" s="99">
        <v>343561</v>
      </c>
      <c r="C84" s="97" t="s">
        <v>985</v>
      </c>
      <c r="D84" s="105">
        <v>343561</v>
      </c>
      <c r="E84" s="97" t="s">
        <v>108</v>
      </c>
    </row>
    <row r="85" spans="1:5" ht="12" customHeight="1">
      <c r="A85" s="92" t="s">
        <v>309</v>
      </c>
      <c r="B85" s="99">
        <v>49583</v>
      </c>
      <c r="C85" s="97" t="s">
        <v>1105</v>
      </c>
      <c r="D85" s="106">
        <v>0.14399999999999999</v>
      </c>
      <c r="E85" s="97" t="s">
        <v>154</v>
      </c>
    </row>
    <row r="86" spans="1:5" ht="12" customHeight="1">
      <c r="A86" s="92" t="s">
        <v>310</v>
      </c>
      <c r="B86" s="99">
        <v>123947</v>
      </c>
      <c r="C86" s="97" t="s">
        <v>1106</v>
      </c>
      <c r="D86" s="106">
        <v>0.36099999999999999</v>
      </c>
      <c r="E86" s="97" t="s">
        <v>136</v>
      </c>
    </row>
    <row r="87" spans="1:5" ht="12" customHeight="1">
      <c r="A87" s="92" t="s">
        <v>311</v>
      </c>
      <c r="B87" s="99">
        <v>119193</v>
      </c>
      <c r="C87" s="97" t="s">
        <v>1107</v>
      </c>
      <c r="D87" s="106">
        <v>0.34699999999999998</v>
      </c>
      <c r="E87" s="97" t="s">
        <v>136</v>
      </c>
    </row>
    <row r="88" spans="1:5" ht="12" customHeight="1">
      <c r="A88" s="92" t="s">
        <v>312</v>
      </c>
      <c r="B88" s="99">
        <v>50838</v>
      </c>
      <c r="C88" s="97" t="s">
        <v>1108</v>
      </c>
      <c r="D88" s="106">
        <v>0.14799999999999999</v>
      </c>
      <c r="E88" s="97" t="s">
        <v>154</v>
      </c>
    </row>
    <row r="89" spans="1:5" ht="12" customHeight="1">
      <c r="A89" s="92" t="s">
        <v>28</v>
      </c>
      <c r="B89" s="92" t="s">
        <v>28</v>
      </c>
      <c r="C89" s="97" t="s">
        <v>28</v>
      </c>
      <c r="D89" s="97" t="s">
        <v>28</v>
      </c>
      <c r="E89" s="97" t="s">
        <v>28</v>
      </c>
    </row>
    <row r="90" spans="1:5" ht="12" customHeight="1">
      <c r="A90" s="92" t="s">
        <v>313</v>
      </c>
      <c r="B90" s="92" t="s">
        <v>28</v>
      </c>
      <c r="C90" s="97" t="s">
        <v>28</v>
      </c>
      <c r="D90" s="97" t="s">
        <v>28</v>
      </c>
      <c r="E90" s="97" t="s">
        <v>28</v>
      </c>
    </row>
    <row r="91" spans="1:5" ht="12" customHeight="1">
      <c r="A91" s="92" t="s">
        <v>295</v>
      </c>
      <c r="B91" s="99">
        <v>343561</v>
      </c>
      <c r="C91" s="97" t="s">
        <v>985</v>
      </c>
      <c r="D91" s="105">
        <v>343561</v>
      </c>
      <c r="E91" s="97" t="s">
        <v>108</v>
      </c>
    </row>
    <row r="92" spans="1:5" ht="12" customHeight="1">
      <c r="A92" s="92" t="s">
        <v>314</v>
      </c>
      <c r="B92" s="99">
        <v>152882</v>
      </c>
      <c r="C92" s="97" t="s">
        <v>959</v>
      </c>
      <c r="D92" s="106">
        <v>0.44500000000000001</v>
      </c>
      <c r="E92" s="97" t="s">
        <v>115</v>
      </c>
    </row>
    <row r="93" spans="1:5" ht="12" customHeight="1">
      <c r="A93" s="92" t="s">
        <v>315</v>
      </c>
      <c r="B93" s="99">
        <v>5462</v>
      </c>
      <c r="C93" s="97" t="s">
        <v>85</v>
      </c>
      <c r="D93" s="106">
        <v>1.6E-2</v>
      </c>
      <c r="E93" s="97" t="s">
        <v>117</v>
      </c>
    </row>
    <row r="94" spans="1:5" ht="12" customHeight="1">
      <c r="A94" s="92" t="s">
        <v>316</v>
      </c>
      <c r="B94" s="99">
        <v>31448</v>
      </c>
      <c r="C94" s="97" t="s">
        <v>1109</v>
      </c>
      <c r="D94" s="106">
        <v>9.1999999999999998E-2</v>
      </c>
      <c r="E94" s="97" t="s">
        <v>138</v>
      </c>
    </row>
    <row r="95" spans="1:5" ht="12" customHeight="1">
      <c r="A95" s="92" t="s">
        <v>317</v>
      </c>
      <c r="B95" s="99">
        <v>149438</v>
      </c>
      <c r="C95" s="97" t="s">
        <v>1110</v>
      </c>
      <c r="D95" s="106">
        <v>0.435</v>
      </c>
      <c r="E95" s="97" t="s">
        <v>115</v>
      </c>
    </row>
    <row r="96" spans="1:5" ht="12" customHeight="1">
      <c r="A96" s="92" t="s">
        <v>318</v>
      </c>
      <c r="B96" s="98">
        <v>449</v>
      </c>
      <c r="C96" s="97" t="s">
        <v>711</v>
      </c>
      <c r="D96" s="106">
        <v>1E-3</v>
      </c>
      <c r="E96" s="97" t="s">
        <v>117</v>
      </c>
    </row>
    <row r="97" spans="1:5" ht="12" customHeight="1">
      <c r="A97" s="92" t="s">
        <v>319</v>
      </c>
      <c r="B97" s="99">
        <v>1154</v>
      </c>
      <c r="C97" s="97" t="s">
        <v>1111</v>
      </c>
      <c r="D97" s="106">
        <v>3.0000000000000001E-3</v>
      </c>
      <c r="E97" s="97" t="s">
        <v>117</v>
      </c>
    </row>
    <row r="98" spans="1:5" ht="12" customHeight="1">
      <c r="A98" s="92" t="s">
        <v>320</v>
      </c>
      <c r="B98" s="98">
        <v>52</v>
      </c>
      <c r="C98" s="97" t="s">
        <v>687</v>
      </c>
      <c r="D98" s="106">
        <v>0</v>
      </c>
      <c r="E98" s="97" t="s">
        <v>117</v>
      </c>
    </row>
    <row r="99" spans="1:5" ht="12" customHeight="1">
      <c r="A99" s="92" t="s">
        <v>321</v>
      </c>
      <c r="B99" s="99">
        <v>1726</v>
      </c>
      <c r="C99" s="97" t="s">
        <v>1112</v>
      </c>
      <c r="D99" s="106">
        <v>5.0000000000000001E-3</v>
      </c>
      <c r="E99" s="97" t="s">
        <v>117</v>
      </c>
    </row>
    <row r="100" spans="1:5" ht="12" customHeight="1">
      <c r="A100" s="92" t="s">
        <v>323</v>
      </c>
      <c r="B100" s="98">
        <v>950</v>
      </c>
      <c r="C100" s="97" t="s">
        <v>81</v>
      </c>
      <c r="D100" s="106">
        <v>3.0000000000000001E-3</v>
      </c>
      <c r="E100" s="97" t="s">
        <v>117</v>
      </c>
    </row>
    <row r="101" spans="1:5" ht="12" customHeight="1">
      <c r="A101" s="92" t="s">
        <v>28</v>
      </c>
      <c r="B101" s="92" t="s">
        <v>28</v>
      </c>
      <c r="C101" s="97" t="s">
        <v>28</v>
      </c>
      <c r="D101" s="97" t="s">
        <v>28</v>
      </c>
      <c r="E101" s="97" t="s">
        <v>28</v>
      </c>
    </row>
    <row r="102" spans="1:5" ht="12" customHeight="1">
      <c r="A102" s="92" t="s">
        <v>324</v>
      </c>
      <c r="B102" s="92" t="s">
        <v>28</v>
      </c>
      <c r="C102" s="97" t="s">
        <v>28</v>
      </c>
      <c r="D102" s="97" t="s">
        <v>28</v>
      </c>
      <c r="E102" s="97" t="s">
        <v>28</v>
      </c>
    </row>
    <row r="103" spans="1:5" ht="12" customHeight="1">
      <c r="A103" s="92" t="s">
        <v>295</v>
      </c>
      <c r="B103" s="99">
        <v>343561</v>
      </c>
      <c r="C103" s="97" t="s">
        <v>985</v>
      </c>
      <c r="D103" s="105">
        <v>343561</v>
      </c>
      <c r="E103" s="97" t="s">
        <v>108</v>
      </c>
    </row>
    <row r="104" spans="1:5" ht="12" customHeight="1">
      <c r="A104" s="92" t="s">
        <v>325</v>
      </c>
      <c r="B104" s="99">
        <v>1310</v>
      </c>
      <c r="C104" s="97" t="s">
        <v>1113</v>
      </c>
      <c r="D104" s="106">
        <v>4.0000000000000001E-3</v>
      </c>
      <c r="E104" s="97" t="s">
        <v>117</v>
      </c>
    </row>
    <row r="105" spans="1:5" ht="12" customHeight="1">
      <c r="A105" s="92" t="s">
        <v>326</v>
      </c>
      <c r="B105" s="99">
        <v>2125</v>
      </c>
      <c r="C105" s="97" t="s">
        <v>697</v>
      </c>
      <c r="D105" s="106">
        <v>6.0000000000000001E-3</v>
      </c>
      <c r="E105" s="97" t="s">
        <v>117</v>
      </c>
    </row>
    <row r="106" spans="1:5" ht="12" customHeight="1">
      <c r="A106" s="92" t="s">
        <v>327</v>
      </c>
      <c r="B106" s="99">
        <v>2915</v>
      </c>
      <c r="C106" s="97" t="s">
        <v>1114</v>
      </c>
      <c r="D106" s="106">
        <v>8.0000000000000002E-3</v>
      </c>
      <c r="E106" s="97" t="s">
        <v>117</v>
      </c>
    </row>
    <row r="107" spans="1:5" ht="12" customHeight="1">
      <c r="A107" s="92" t="s">
        <v>28</v>
      </c>
      <c r="B107" s="92" t="s">
        <v>28</v>
      </c>
      <c r="C107" s="97" t="s">
        <v>28</v>
      </c>
      <c r="D107" s="97" t="s">
        <v>28</v>
      </c>
      <c r="E107" s="97" t="s">
        <v>28</v>
      </c>
    </row>
    <row r="108" spans="1:5" ht="12" customHeight="1">
      <c r="A108" s="92" t="s">
        <v>328</v>
      </c>
      <c r="B108" s="92" t="s">
        <v>28</v>
      </c>
      <c r="C108" s="97" t="s">
        <v>28</v>
      </c>
      <c r="D108" s="97" t="s">
        <v>28</v>
      </c>
      <c r="E108" s="97" t="s">
        <v>28</v>
      </c>
    </row>
    <row r="109" spans="1:5" ht="12" customHeight="1">
      <c r="A109" s="92" t="s">
        <v>295</v>
      </c>
      <c r="B109" s="99">
        <v>343561</v>
      </c>
      <c r="C109" s="97" t="s">
        <v>985</v>
      </c>
      <c r="D109" s="105">
        <v>343561</v>
      </c>
      <c r="E109" s="97" t="s">
        <v>108</v>
      </c>
    </row>
    <row r="110" spans="1:5" ht="12" customHeight="1">
      <c r="A110" s="92" t="s">
        <v>329</v>
      </c>
      <c r="B110" s="99">
        <v>329121</v>
      </c>
      <c r="C110" s="97" t="s">
        <v>1115</v>
      </c>
      <c r="D110" s="106">
        <v>0.95799999999999996</v>
      </c>
      <c r="E110" s="97" t="s">
        <v>322</v>
      </c>
    </row>
    <row r="111" spans="1:5" ht="12" customHeight="1">
      <c r="A111" s="92" t="s">
        <v>330</v>
      </c>
      <c r="B111" s="99">
        <v>9811</v>
      </c>
      <c r="C111" s="97" t="s">
        <v>686</v>
      </c>
      <c r="D111" s="106">
        <v>2.9000000000000001E-2</v>
      </c>
      <c r="E111" s="97" t="s">
        <v>322</v>
      </c>
    </row>
    <row r="112" spans="1:5" ht="12" customHeight="1">
      <c r="A112" s="92" t="s">
        <v>331</v>
      </c>
      <c r="B112" s="99">
        <v>4629</v>
      </c>
      <c r="C112" s="97" t="s">
        <v>821</v>
      </c>
      <c r="D112" s="106">
        <v>1.2999999999999999E-2</v>
      </c>
      <c r="E112" s="97" t="s">
        <v>117</v>
      </c>
    </row>
    <row r="113" spans="1:5" ht="12" customHeight="1">
      <c r="A113" s="92" t="s">
        <v>28</v>
      </c>
      <c r="B113" s="92" t="s">
        <v>28</v>
      </c>
      <c r="C113" s="97" t="s">
        <v>28</v>
      </c>
      <c r="D113" s="97" t="s">
        <v>28</v>
      </c>
      <c r="E113" s="97" t="s">
        <v>28</v>
      </c>
    </row>
    <row r="114" spans="1:5" ht="12" customHeight="1">
      <c r="A114" s="92" t="s">
        <v>332</v>
      </c>
      <c r="B114" s="92" t="s">
        <v>28</v>
      </c>
      <c r="C114" s="97" t="s">
        <v>28</v>
      </c>
      <c r="D114" s="97" t="s">
        <v>28</v>
      </c>
      <c r="E114" s="97" t="s">
        <v>28</v>
      </c>
    </row>
    <row r="115" spans="1:5" ht="12" customHeight="1">
      <c r="A115" s="92" t="s">
        <v>333</v>
      </c>
      <c r="B115" s="99">
        <v>212542</v>
      </c>
      <c r="C115" s="97" t="s">
        <v>1069</v>
      </c>
      <c r="D115" s="105">
        <v>212542</v>
      </c>
      <c r="E115" s="97" t="s">
        <v>108</v>
      </c>
    </row>
    <row r="116" spans="1:5" ht="12" customHeight="1">
      <c r="A116" s="92" t="s">
        <v>334</v>
      </c>
      <c r="B116" s="99">
        <v>2962</v>
      </c>
      <c r="C116" s="97" t="s">
        <v>1116</v>
      </c>
      <c r="D116" s="106">
        <v>1.4E-2</v>
      </c>
      <c r="E116" s="97" t="s">
        <v>322</v>
      </c>
    </row>
    <row r="117" spans="1:5" ht="12" customHeight="1">
      <c r="A117" s="92" t="s">
        <v>335</v>
      </c>
      <c r="B117" s="99">
        <v>4530</v>
      </c>
      <c r="C117" s="97" t="s">
        <v>1117</v>
      </c>
      <c r="D117" s="106">
        <v>2.1000000000000001E-2</v>
      </c>
      <c r="E117" s="97" t="s">
        <v>322</v>
      </c>
    </row>
    <row r="118" spans="1:5" ht="12" customHeight="1">
      <c r="A118" s="92" t="s">
        <v>179</v>
      </c>
      <c r="B118" s="99">
        <v>6865</v>
      </c>
      <c r="C118" s="97" t="s">
        <v>1118</v>
      </c>
      <c r="D118" s="106">
        <v>3.2000000000000001E-2</v>
      </c>
      <c r="E118" s="97" t="s">
        <v>322</v>
      </c>
    </row>
    <row r="119" spans="1:5" ht="12" customHeight="1">
      <c r="A119" s="92" t="s">
        <v>180</v>
      </c>
      <c r="B119" s="99">
        <v>8824</v>
      </c>
      <c r="C119" s="97" t="s">
        <v>1119</v>
      </c>
      <c r="D119" s="106">
        <v>4.2000000000000003E-2</v>
      </c>
      <c r="E119" s="97" t="s">
        <v>322</v>
      </c>
    </row>
    <row r="120" spans="1:5" ht="12" customHeight="1">
      <c r="A120" s="92" t="s">
        <v>336</v>
      </c>
      <c r="B120" s="99">
        <v>19459</v>
      </c>
      <c r="C120" s="97" t="s">
        <v>1120</v>
      </c>
      <c r="D120" s="106">
        <v>9.1999999999999998E-2</v>
      </c>
      <c r="E120" s="97" t="s">
        <v>154</v>
      </c>
    </row>
    <row r="121" spans="1:5" ht="12" customHeight="1">
      <c r="A121" s="92" t="s">
        <v>337</v>
      </c>
      <c r="B121" s="99">
        <v>59240</v>
      </c>
      <c r="C121" s="97" t="s">
        <v>1121</v>
      </c>
      <c r="D121" s="106">
        <v>0.27900000000000003</v>
      </c>
      <c r="E121" s="97" t="s">
        <v>136</v>
      </c>
    </row>
    <row r="122" spans="1:5" ht="12" customHeight="1">
      <c r="A122" s="92" t="s">
        <v>338</v>
      </c>
      <c r="B122" s="99">
        <v>84661</v>
      </c>
      <c r="C122" s="97" t="s">
        <v>1122</v>
      </c>
      <c r="D122" s="106">
        <v>0.39800000000000002</v>
      </c>
      <c r="E122" s="97" t="s">
        <v>136</v>
      </c>
    </row>
    <row r="123" spans="1:5" ht="12" customHeight="1">
      <c r="A123" s="92" t="s">
        <v>339</v>
      </c>
      <c r="B123" s="99">
        <v>26001</v>
      </c>
      <c r="C123" s="97" t="s">
        <v>126</v>
      </c>
      <c r="D123" s="106">
        <v>0.122</v>
      </c>
      <c r="E123" s="97" t="s">
        <v>154</v>
      </c>
    </row>
    <row r="124" spans="1:5" ht="12" customHeight="1">
      <c r="A124" s="92" t="s">
        <v>340</v>
      </c>
      <c r="B124" s="99">
        <v>518400</v>
      </c>
      <c r="C124" s="97" t="s">
        <v>1123</v>
      </c>
      <c r="D124" s="97" t="s">
        <v>108</v>
      </c>
      <c r="E124" s="97" t="s">
        <v>108</v>
      </c>
    </row>
    <row r="125" spans="1:5" ht="12" customHeight="1">
      <c r="A125" s="92" t="s">
        <v>28</v>
      </c>
      <c r="B125" s="92" t="s">
        <v>28</v>
      </c>
      <c r="C125" s="97" t="s">
        <v>28</v>
      </c>
      <c r="D125" s="97" t="s">
        <v>28</v>
      </c>
      <c r="E125" s="97" t="s">
        <v>28</v>
      </c>
    </row>
    <row r="126" spans="1:5" ht="12" customHeight="1">
      <c r="A126" s="92" t="s">
        <v>341</v>
      </c>
      <c r="B126" s="92" t="s">
        <v>28</v>
      </c>
      <c r="C126" s="97" t="s">
        <v>28</v>
      </c>
      <c r="D126" s="97" t="s">
        <v>28</v>
      </c>
      <c r="E126" s="97" t="s">
        <v>28</v>
      </c>
    </row>
    <row r="127" spans="1:5" ht="12" customHeight="1">
      <c r="A127" s="92" t="s">
        <v>333</v>
      </c>
      <c r="B127" s="99">
        <v>212542</v>
      </c>
      <c r="C127" s="97" t="s">
        <v>1069</v>
      </c>
      <c r="D127" s="105">
        <v>212542</v>
      </c>
      <c r="E127" s="97" t="s">
        <v>108</v>
      </c>
    </row>
    <row r="128" spans="1:5" ht="12" customHeight="1">
      <c r="A128" s="92" t="s">
        <v>342</v>
      </c>
      <c r="B128" s="99">
        <v>143763</v>
      </c>
      <c r="C128" s="97" t="s">
        <v>1124</v>
      </c>
      <c r="D128" s="106">
        <v>0.67600000000000005</v>
      </c>
      <c r="E128" s="97" t="s">
        <v>136</v>
      </c>
    </row>
    <row r="129" spans="1:5" ht="12" customHeight="1">
      <c r="A129" s="92" t="s">
        <v>344</v>
      </c>
      <c r="B129" s="99">
        <v>68779</v>
      </c>
      <c r="C129" s="97" t="s">
        <v>1125</v>
      </c>
      <c r="D129" s="106">
        <v>0.32400000000000001</v>
      </c>
      <c r="E129" s="97" t="s">
        <v>136</v>
      </c>
    </row>
    <row r="130" spans="1:5" ht="12" customHeight="1">
      <c r="A130" s="92" t="s">
        <v>28</v>
      </c>
      <c r="B130" s="92" t="s">
        <v>28</v>
      </c>
      <c r="C130" s="97" t="s">
        <v>28</v>
      </c>
      <c r="D130" s="97" t="s">
        <v>28</v>
      </c>
      <c r="E130" s="97" t="s">
        <v>28</v>
      </c>
    </row>
    <row r="131" spans="1:5" ht="12" customHeight="1">
      <c r="A131" s="92" t="s">
        <v>345</v>
      </c>
      <c r="B131" s="92" t="s">
        <v>28</v>
      </c>
      <c r="C131" s="97" t="s">
        <v>28</v>
      </c>
      <c r="D131" s="97" t="s">
        <v>28</v>
      </c>
      <c r="E131" s="97" t="s">
        <v>28</v>
      </c>
    </row>
    <row r="132" spans="1:5" ht="12" customHeight="1">
      <c r="A132" s="92" t="s">
        <v>346</v>
      </c>
      <c r="B132" s="99">
        <v>143763</v>
      </c>
      <c r="C132" s="97" t="s">
        <v>1124</v>
      </c>
      <c r="D132" s="105">
        <v>143763</v>
      </c>
      <c r="E132" s="97" t="s">
        <v>108</v>
      </c>
    </row>
    <row r="133" spans="1:5" ht="12" customHeight="1">
      <c r="A133" s="92" t="s">
        <v>347</v>
      </c>
      <c r="B133" s="98">
        <v>247</v>
      </c>
      <c r="C133" s="97" t="s">
        <v>670</v>
      </c>
      <c r="D133" s="106">
        <v>2E-3</v>
      </c>
      <c r="E133" s="97" t="s">
        <v>117</v>
      </c>
    </row>
    <row r="134" spans="1:5" ht="12" customHeight="1">
      <c r="A134" s="92" t="s">
        <v>348</v>
      </c>
      <c r="B134" s="99">
        <v>1178</v>
      </c>
      <c r="C134" s="97" t="s">
        <v>665</v>
      </c>
      <c r="D134" s="106">
        <v>8.0000000000000002E-3</v>
      </c>
      <c r="E134" s="97" t="s">
        <v>117</v>
      </c>
    </row>
    <row r="135" spans="1:5" ht="12" customHeight="1">
      <c r="A135" s="92" t="s">
        <v>349</v>
      </c>
      <c r="B135" s="99">
        <v>2292</v>
      </c>
      <c r="C135" s="97" t="s">
        <v>704</v>
      </c>
      <c r="D135" s="106">
        <v>1.6E-2</v>
      </c>
      <c r="E135" s="97" t="s">
        <v>322</v>
      </c>
    </row>
    <row r="136" spans="1:5" ht="12" customHeight="1">
      <c r="A136" s="92" t="s">
        <v>350</v>
      </c>
      <c r="B136" s="99">
        <v>4450</v>
      </c>
      <c r="C136" s="97" t="s">
        <v>1126</v>
      </c>
      <c r="D136" s="106">
        <v>3.1E-2</v>
      </c>
      <c r="E136" s="97" t="s">
        <v>322</v>
      </c>
    </row>
    <row r="137" spans="1:5" ht="12" customHeight="1">
      <c r="A137" s="92" t="s">
        <v>351</v>
      </c>
      <c r="B137" s="99">
        <v>8693</v>
      </c>
      <c r="C137" s="97" t="s">
        <v>705</v>
      </c>
      <c r="D137" s="106">
        <v>0.06</v>
      </c>
      <c r="E137" s="97" t="s">
        <v>154</v>
      </c>
    </row>
    <row r="138" spans="1:5" ht="12" customHeight="1">
      <c r="A138" s="92" t="s">
        <v>352</v>
      </c>
      <c r="B138" s="99">
        <v>12092</v>
      </c>
      <c r="C138" s="97" t="s">
        <v>673</v>
      </c>
      <c r="D138" s="106">
        <v>8.4000000000000005E-2</v>
      </c>
      <c r="E138" s="97" t="s">
        <v>115</v>
      </c>
    </row>
    <row r="139" spans="1:5" ht="12" customHeight="1">
      <c r="A139" s="92" t="s">
        <v>353</v>
      </c>
      <c r="B139" s="99">
        <v>114811</v>
      </c>
      <c r="C139" s="97" t="s">
        <v>1127</v>
      </c>
      <c r="D139" s="106">
        <v>0.79900000000000004</v>
      </c>
      <c r="E139" s="97" t="s">
        <v>136</v>
      </c>
    </row>
    <row r="140" spans="1:5" ht="12" customHeight="1">
      <c r="A140" s="92" t="s">
        <v>340</v>
      </c>
      <c r="B140" s="99">
        <v>3307</v>
      </c>
      <c r="C140" s="97" t="s">
        <v>854</v>
      </c>
      <c r="D140" s="97" t="s">
        <v>108</v>
      </c>
      <c r="E140" s="97" t="s">
        <v>108</v>
      </c>
    </row>
    <row r="141" spans="1:5" ht="12" customHeight="1">
      <c r="A141" s="92" t="s">
        <v>28</v>
      </c>
      <c r="B141" s="92" t="s">
        <v>28</v>
      </c>
      <c r="C141" s="97" t="s">
        <v>28</v>
      </c>
      <c r="D141" s="97" t="s">
        <v>28</v>
      </c>
      <c r="E141" s="97" t="s">
        <v>28</v>
      </c>
    </row>
    <row r="142" spans="1:5" ht="12" customHeight="1">
      <c r="A142" s="92" t="s">
        <v>354</v>
      </c>
      <c r="B142" s="99">
        <v>68779</v>
      </c>
      <c r="C142" s="97" t="s">
        <v>1125</v>
      </c>
      <c r="D142" s="105">
        <v>68779</v>
      </c>
      <c r="E142" s="97" t="s">
        <v>108</v>
      </c>
    </row>
    <row r="143" spans="1:5" ht="12" customHeight="1">
      <c r="A143" s="92" t="s">
        <v>355</v>
      </c>
      <c r="B143" s="99">
        <v>1522</v>
      </c>
      <c r="C143" s="97" t="s">
        <v>741</v>
      </c>
      <c r="D143" s="106">
        <v>2.1999999999999999E-2</v>
      </c>
      <c r="E143" s="97" t="s">
        <v>138</v>
      </c>
    </row>
    <row r="144" spans="1:5" ht="12" customHeight="1">
      <c r="A144" s="92" t="s">
        <v>356</v>
      </c>
      <c r="B144" s="99">
        <v>1554</v>
      </c>
      <c r="C144" s="97" t="s">
        <v>1128</v>
      </c>
      <c r="D144" s="106">
        <v>2.3E-2</v>
      </c>
      <c r="E144" s="97" t="s">
        <v>154</v>
      </c>
    </row>
    <row r="145" spans="1:5" ht="12" customHeight="1">
      <c r="A145" s="92" t="s">
        <v>357</v>
      </c>
      <c r="B145" s="99">
        <v>1225</v>
      </c>
      <c r="C145" s="97" t="s">
        <v>1129</v>
      </c>
      <c r="D145" s="106">
        <v>1.7999999999999999E-2</v>
      </c>
      <c r="E145" s="97" t="s">
        <v>138</v>
      </c>
    </row>
    <row r="146" spans="1:5" ht="12" customHeight="1">
      <c r="A146" s="92" t="s">
        <v>358</v>
      </c>
      <c r="B146" s="99">
        <v>1404</v>
      </c>
      <c r="C146" s="97" t="s">
        <v>1129</v>
      </c>
      <c r="D146" s="106">
        <v>0.02</v>
      </c>
      <c r="E146" s="97" t="s">
        <v>138</v>
      </c>
    </row>
    <row r="147" spans="1:5" ht="12" customHeight="1">
      <c r="A147" s="92" t="s">
        <v>359</v>
      </c>
      <c r="B147" s="99">
        <v>63074</v>
      </c>
      <c r="C147" s="97" t="s">
        <v>1130</v>
      </c>
      <c r="D147" s="106">
        <v>0.91700000000000004</v>
      </c>
      <c r="E147" s="97" t="s">
        <v>136</v>
      </c>
    </row>
    <row r="148" spans="1:5" ht="12" customHeight="1">
      <c r="A148" s="92" t="s">
        <v>340</v>
      </c>
      <c r="B148" s="92" t="s">
        <v>360</v>
      </c>
      <c r="C148" s="97" t="s">
        <v>361</v>
      </c>
      <c r="D148" s="97" t="s">
        <v>108</v>
      </c>
      <c r="E148" s="97" t="s">
        <v>108</v>
      </c>
    </row>
    <row r="149" spans="1:5" ht="12" customHeight="1">
      <c r="A149" s="92" t="s">
        <v>28</v>
      </c>
      <c r="B149" s="92" t="s">
        <v>28</v>
      </c>
      <c r="C149" s="97" t="s">
        <v>28</v>
      </c>
      <c r="D149" s="97" t="s">
        <v>28</v>
      </c>
      <c r="E149" s="97" t="s">
        <v>28</v>
      </c>
    </row>
    <row r="150" spans="1:5" ht="12" customHeight="1">
      <c r="A150" s="92" t="s">
        <v>362</v>
      </c>
      <c r="B150" s="92" t="s">
        <v>28</v>
      </c>
      <c r="C150" s="97" t="s">
        <v>28</v>
      </c>
      <c r="D150" s="97" t="s">
        <v>28</v>
      </c>
      <c r="E150" s="97" t="s">
        <v>28</v>
      </c>
    </row>
    <row r="151" spans="1:5" ht="12" customHeight="1">
      <c r="A151" s="92" t="s">
        <v>363</v>
      </c>
      <c r="B151" s="99">
        <v>143295</v>
      </c>
      <c r="C151" s="97" t="s">
        <v>1131</v>
      </c>
      <c r="D151" s="105">
        <v>143295</v>
      </c>
      <c r="E151" s="97" t="s">
        <v>108</v>
      </c>
    </row>
    <row r="152" spans="1:5" ht="12" customHeight="1">
      <c r="A152" s="92" t="s">
        <v>364</v>
      </c>
      <c r="B152" s="99">
        <v>43660</v>
      </c>
      <c r="C152" s="97" t="s">
        <v>732</v>
      </c>
      <c r="D152" s="106">
        <v>0.30499999999999999</v>
      </c>
      <c r="E152" s="97" t="s">
        <v>110</v>
      </c>
    </row>
    <row r="153" spans="1:5" ht="12" customHeight="1">
      <c r="A153" s="92" t="s">
        <v>366</v>
      </c>
      <c r="B153" s="99">
        <v>20078</v>
      </c>
      <c r="C153" s="97" t="s">
        <v>1132</v>
      </c>
      <c r="D153" s="106">
        <v>0.14000000000000001</v>
      </c>
      <c r="E153" s="97" t="s">
        <v>136</v>
      </c>
    </row>
    <row r="154" spans="1:5" ht="12" customHeight="1">
      <c r="A154" s="92" t="s">
        <v>367</v>
      </c>
      <c r="B154" s="99">
        <v>16229</v>
      </c>
      <c r="C154" s="97" t="s">
        <v>800</v>
      </c>
      <c r="D154" s="106">
        <v>0.113</v>
      </c>
      <c r="E154" s="97" t="s">
        <v>136</v>
      </c>
    </row>
    <row r="155" spans="1:5" ht="12" customHeight="1">
      <c r="A155" s="92" t="s">
        <v>369</v>
      </c>
      <c r="B155" s="99">
        <v>13095</v>
      </c>
      <c r="C155" s="97" t="s">
        <v>1133</v>
      </c>
      <c r="D155" s="106">
        <v>9.0999999999999998E-2</v>
      </c>
      <c r="E155" s="97" t="s">
        <v>115</v>
      </c>
    </row>
    <row r="156" spans="1:5" ht="12" customHeight="1">
      <c r="A156" s="92" t="s">
        <v>371</v>
      </c>
      <c r="B156" s="99">
        <v>50233</v>
      </c>
      <c r="C156" s="97" t="s">
        <v>1008</v>
      </c>
      <c r="D156" s="106">
        <v>0.35099999999999998</v>
      </c>
      <c r="E156" s="97" t="s">
        <v>121</v>
      </c>
    </row>
    <row r="157" spans="1:5" ht="12" customHeight="1">
      <c r="A157" s="92" t="s">
        <v>28</v>
      </c>
      <c r="B157" s="92" t="s">
        <v>28</v>
      </c>
      <c r="C157" s="97" t="s">
        <v>28</v>
      </c>
      <c r="D157" s="97" t="s">
        <v>28</v>
      </c>
      <c r="E157" s="97" t="s">
        <v>28</v>
      </c>
    </row>
    <row r="158" spans="1:5" ht="12" customHeight="1">
      <c r="A158" s="92" t="s">
        <v>373</v>
      </c>
      <c r="B158" s="98">
        <v>468</v>
      </c>
      <c r="C158" s="97" t="s">
        <v>1134</v>
      </c>
      <c r="D158" s="97" t="s">
        <v>108</v>
      </c>
      <c r="E158" s="97" t="s">
        <v>108</v>
      </c>
    </row>
    <row r="159" spans="1:5" ht="12" customHeight="1">
      <c r="A159" s="92" t="s">
        <v>28</v>
      </c>
      <c r="B159" s="92" t="s">
        <v>28</v>
      </c>
      <c r="C159" s="97" t="s">
        <v>28</v>
      </c>
      <c r="D159" s="97" t="s">
        <v>28</v>
      </c>
      <c r="E159" s="97" t="s">
        <v>28</v>
      </c>
    </row>
    <row r="160" spans="1:5" ht="12" customHeight="1">
      <c r="A160" s="92" t="s">
        <v>374</v>
      </c>
      <c r="B160" s="99">
        <v>68266</v>
      </c>
      <c r="C160" s="97" t="s">
        <v>1135</v>
      </c>
      <c r="D160" s="105">
        <v>68266</v>
      </c>
      <c r="E160" s="97" t="s">
        <v>108</v>
      </c>
    </row>
    <row r="161" spans="1:5" ht="12" customHeight="1">
      <c r="A161" s="92" t="s">
        <v>375</v>
      </c>
      <c r="B161" s="99">
        <v>17601</v>
      </c>
      <c r="C161" s="97" t="s">
        <v>1136</v>
      </c>
      <c r="D161" s="106">
        <v>0.25800000000000001</v>
      </c>
      <c r="E161" s="97" t="s">
        <v>113</v>
      </c>
    </row>
    <row r="162" spans="1:5" ht="12" customHeight="1">
      <c r="A162" s="92" t="s">
        <v>376</v>
      </c>
      <c r="B162" s="99">
        <v>10612</v>
      </c>
      <c r="C162" s="97" t="s">
        <v>1137</v>
      </c>
      <c r="D162" s="106">
        <v>0.155</v>
      </c>
      <c r="E162" s="97" t="s">
        <v>110</v>
      </c>
    </row>
    <row r="163" spans="1:5" ht="12" customHeight="1">
      <c r="A163" s="92" t="s">
        <v>378</v>
      </c>
      <c r="B163" s="99">
        <v>8425</v>
      </c>
      <c r="C163" s="97" t="s">
        <v>1138</v>
      </c>
      <c r="D163" s="106">
        <v>0.123</v>
      </c>
      <c r="E163" s="97" t="s">
        <v>141</v>
      </c>
    </row>
    <row r="164" spans="1:5" ht="12" customHeight="1">
      <c r="A164" s="92" t="s">
        <v>366</v>
      </c>
      <c r="B164" s="99">
        <v>5934</v>
      </c>
      <c r="C164" s="97" t="s">
        <v>1139</v>
      </c>
      <c r="D164" s="106">
        <v>8.6999999999999994E-2</v>
      </c>
      <c r="E164" s="97" t="s">
        <v>136</v>
      </c>
    </row>
    <row r="165" spans="1:5" ht="12" customHeight="1">
      <c r="A165" s="92" t="s">
        <v>367</v>
      </c>
      <c r="B165" s="99">
        <v>4697</v>
      </c>
      <c r="C165" s="97" t="s">
        <v>723</v>
      </c>
      <c r="D165" s="106">
        <v>6.9000000000000006E-2</v>
      </c>
      <c r="E165" s="97" t="s">
        <v>115</v>
      </c>
    </row>
    <row r="166" spans="1:5" ht="12" customHeight="1">
      <c r="A166" s="92" t="s">
        <v>369</v>
      </c>
      <c r="B166" s="99">
        <v>3599</v>
      </c>
      <c r="C166" s="97" t="s">
        <v>683</v>
      </c>
      <c r="D166" s="106">
        <v>5.2999999999999999E-2</v>
      </c>
      <c r="E166" s="97" t="s">
        <v>115</v>
      </c>
    </row>
    <row r="167" spans="1:5" ht="12" customHeight="1">
      <c r="A167" s="92" t="s">
        <v>371</v>
      </c>
      <c r="B167" s="99">
        <v>17398</v>
      </c>
      <c r="C167" s="97" t="s">
        <v>1140</v>
      </c>
      <c r="D167" s="106">
        <v>0.255</v>
      </c>
      <c r="E167" s="97" t="s">
        <v>123</v>
      </c>
    </row>
    <row r="168" spans="1:5" ht="12" customHeight="1">
      <c r="A168" s="92" t="s">
        <v>28</v>
      </c>
      <c r="B168" s="92" t="s">
        <v>28</v>
      </c>
      <c r="C168" s="97" t="s">
        <v>28</v>
      </c>
      <c r="D168" s="97" t="s">
        <v>28</v>
      </c>
      <c r="E168" s="97" t="s">
        <v>28</v>
      </c>
    </row>
    <row r="169" spans="1:5" ht="12" customHeight="1">
      <c r="A169" s="92" t="s">
        <v>373</v>
      </c>
      <c r="B169" s="98">
        <v>513</v>
      </c>
      <c r="C169" s="97" t="s">
        <v>1141</v>
      </c>
      <c r="D169" s="97" t="s">
        <v>108</v>
      </c>
      <c r="E169" s="97" t="s">
        <v>108</v>
      </c>
    </row>
    <row r="170" spans="1:5" ht="12" customHeight="1">
      <c r="A170" s="92" t="s">
        <v>28</v>
      </c>
      <c r="B170" s="92" t="s">
        <v>28</v>
      </c>
      <c r="C170" s="97" t="s">
        <v>28</v>
      </c>
      <c r="D170" s="97" t="s">
        <v>28</v>
      </c>
      <c r="E170" s="97" t="s">
        <v>28</v>
      </c>
    </row>
    <row r="171" spans="1:5" ht="12" customHeight="1">
      <c r="A171" s="92" t="s">
        <v>379</v>
      </c>
      <c r="B171" s="92" t="s">
        <v>28</v>
      </c>
      <c r="C171" s="97" t="s">
        <v>28</v>
      </c>
      <c r="D171" s="97" t="s">
        <v>28</v>
      </c>
      <c r="E171" s="97" t="s">
        <v>28</v>
      </c>
    </row>
    <row r="172" spans="1:5" ht="12" customHeight="1">
      <c r="A172" s="92" t="s">
        <v>380</v>
      </c>
      <c r="B172" s="99">
        <v>126679</v>
      </c>
      <c r="C172" s="97" t="s">
        <v>1142</v>
      </c>
      <c r="D172" s="105">
        <v>126679</v>
      </c>
      <c r="E172" s="97" t="s">
        <v>108</v>
      </c>
    </row>
    <row r="173" spans="1:5" ht="12" customHeight="1">
      <c r="A173" s="92" t="s">
        <v>381</v>
      </c>
      <c r="B173" s="98">
        <v>801</v>
      </c>
      <c r="C173" s="97" t="s">
        <v>698</v>
      </c>
      <c r="D173" s="106">
        <v>6.0000000000000001E-3</v>
      </c>
      <c r="E173" s="97" t="s">
        <v>117</v>
      </c>
    </row>
    <row r="174" spans="1:5" ht="12" customHeight="1">
      <c r="A174" s="92" t="s">
        <v>357</v>
      </c>
      <c r="B174" s="99">
        <v>3727</v>
      </c>
      <c r="C174" s="97" t="s">
        <v>926</v>
      </c>
      <c r="D174" s="106">
        <v>2.9000000000000001E-2</v>
      </c>
      <c r="E174" s="97" t="s">
        <v>138</v>
      </c>
    </row>
    <row r="175" spans="1:5" ht="12" customHeight="1">
      <c r="A175" s="92" t="s">
        <v>348</v>
      </c>
      <c r="B175" s="99">
        <v>4884</v>
      </c>
      <c r="C175" s="97" t="s">
        <v>1143</v>
      </c>
      <c r="D175" s="106">
        <v>3.9E-2</v>
      </c>
      <c r="E175" s="97" t="s">
        <v>138</v>
      </c>
    </row>
    <row r="176" spans="1:5" ht="12" customHeight="1">
      <c r="A176" s="92" t="s">
        <v>383</v>
      </c>
      <c r="B176" s="99">
        <v>7668</v>
      </c>
      <c r="C176" s="97" t="s">
        <v>1144</v>
      </c>
      <c r="D176" s="106">
        <v>6.0999999999999999E-2</v>
      </c>
      <c r="E176" s="97" t="s">
        <v>115</v>
      </c>
    </row>
    <row r="177" spans="1:5" ht="12" customHeight="1">
      <c r="A177" s="92" t="s">
        <v>384</v>
      </c>
      <c r="B177" s="99">
        <v>15913</v>
      </c>
      <c r="C177" s="97" t="s">
        <v>1145</v>
      </c>
      <c r="D177" s="106">
        <v>0.126</v>
      </c>
      <c r="E177" s="97" t="s">
        <v>136</v>
      </c>
    </row>
    <row r="178" spans="1:5" ht="12" customHeight="1">
      <c r="A178" s="92" t="s">
        <v>351</v>
      </c>
      <c r="B178" s="99">
        <v>46337</v>
      </c>
      <c r="C178" s="97" t="s">
        <v>1121</v>
      </c>
      <c r="D178" s="106">
        <v>0.36599999999999999</v>
      </c>
      <c r="E178" s="97" t="s">
        <v>110</v>
      </c>
    </row>
    <row r="179" spans="1:5" ht="12" customHeight="1">
      <c r="A179" s="92" t="s">
        <v>385</v>
      </c>
      <c r="B179" s="99">
        <v>47349</v>
      </c>
      <c r="C179" s="97" t="s">
        <v>1146</v>
      </c>
      <c r="D179" s="106">
        <v>0.374</v>
      </c>
      <c r="E179" s="97" t="s">
        <v>110</v>
      </c>
    </row>
    <row r="180" spans="1:5" ht="12" customHeight="1">
      <c r="A180" s="92" t="s">
        <v>340</v>
      </c>
      <c r="B180" s="99">
        <v>1325</v>
      </c>
      <c r="C180" s="97" t="s">
        <v>672</v>
      </c>
      <c r="D180" s="97" t="s">
        <v>108</v>
      </c>
      <c r="E180" s="97" t="s">
        <v>108</v>
      </c>
    </row>
    <row r="181" spans="1:5" ht="12" customHeight="1">
      <c r="A181" s="92" t="s">
        <v>28</v>
      </c>
      <c r="B181" s="92" t="s">
        <v>28</v>
      </c>
      <c r="C181" s="97" t="s">
        <v>28</v>
      </c>
      <c r="D181" s="97" t="s">
        <v>28</v>
      </c>
      <c r="E181" s="97" t="s">
        <v>28</v>
      </c>
    </row>
    <row r="182" spans="1:5" ht="12" customHeight="1">
      <c r="A182" s="92" t="s">
        <v>387</v>
      </c>
      <c r="B182" s="99">
        <v>4340</v>
      </c>
      <c r="C182" s="97" t="s">
        <v>1147</v>
      </c>
      <c r="D182" s="97" t="s">
        <v>108</v>
      </c>
      <c r="E182" s="97" t="s">
        <v>108</v>
      </c>
    </row>
    <row r="183" spans="1:5" ht="12" customHeight="1">
      <c r="A183" s="92" t="s">
        <v>28</v>
      </c>
      <c r="B183" s="92" t="s">
        <v>28</v>
      </c>
      <c r="C183" s="97" t="s">
        <v>28</v>
      </c>
      <c r="D183" s="97" t="s">
        <v>28</v>
      </c>
      <c r="E183" s="97" t="s">
        <v>28</v>
      </c>
    </row>
    <row r="184" spans="1:5" ht="12" customHeight="1">
      <c r="A184" s="92" t="s">
        <v>388</v>
      </c>
      <c r="B184" s="92" t="s">
        <v>28</v>
      </c>
      <c r="C184" s="97" t="s">
        <v>28</v>
      </c>
      <c r="D184" s="97" t="s">
        <v>28</v>
      </c>
      <c r="E184" s="97" t="s">
        <v>28</v>
      </c>
    </row>
    <row r="185" spans="1:5" ht="51">
      <c r="A185" s="92" t="s">
        <v>389</v>
      </c>
      <c r="B185" s="99">
        <v>125111</v>
      </c>
      <c r="C185" s="97" t="s">
        <v>1148</v>
      </c>
      <c r="D185" s="105">
        <v>125111</v>
      </c>
      <c r="E185" s="97" t="s">
        <v>108</v>
      </c>
    </row>
    <row r="186" spans="1:5" ht="12" customHeight="1">
      <c r="A186" s="92" t="s">
        <v>390</v>
      </c>
      <c r="B186" s="99">
        <v>13258</v>
      </c>
      <c r="C186" s="97" t="s">
        <v>1149</v>
      </c>
      <c r="D186" s="106">
        <v>0.106</v>
      </c>
      <c r="E186" s="97" t="s">
        <v>136</v>
      </c>
    </row>
    <row r="187" spans="1:5" ht="12" customHeight="1">
      <c r="A187" s="92" t="s">
        <v>378</v>
      </c>
      <c r="B187" s="99">
        <v>12998</v>
      </c>
      <c r="C187" s="97" t="s">
        <v>877</v>
      </c>
      <c r="D187" s="106">
        <v>0.104</v>
      </c>
      <c r="E187" s="97" t="s">
        <v>136</v>
      </c>
    </row>
    <row r="188" spans="1:5" ht="12" customHeight="1">
      <c r="A188" s="92" t="s">
        <v>366</v>
      </c>
      <c r="B188" s="99">
        <v>15064</v>
      </c>
      <c r="C188" s="97" t="s">
        <v>1150</v>
      </c>
      <c r="D188" s="106">
        <v>0.12</v>
      </c>
      <c r="E188" s="97" t="s">
        <v>136</v>
      </c>
    </row>
    <row r="189" spans="1:5" ht="12" customHeight="1">
      <c r="A189" s="92" t="s">
        <v>367</v>
      </c>
      <c r="B189" s="99">
        <v>13359</v>
      </c>
      <c r="C189" s="97" t="s">
        <v>811</v>
      </c>
      <c r="D189" s="106">
        <v>0.107</v>
      </c>
      <c r="E189" s="97" t="s">
        <v>141</v>
      </c>
    </row>
    <row r="190" spans="1:5" ht="12" customHeight="1">
      <c r="A190" s="92" t="s">
        <v>369</v>
      </c>
      <c r="B190" s="99">
        <v>12067</v>
      </c>
      <c r="C190" s="97" t="s">
        <v>1151</v>
      </c>
      <c r="D190" s="106">
        <v>9.6000000000000002E-2</v>
      </c>
      <c r="E190" s="97" t="s">
        <v>136</v>
      </c>
    </row>
    <row r="191" spans="1:5" ht="12" customHeight="1">
      <c r="A191" s="92" t="s">
        <v>371</v>
      </c>
      <c r="B191" s="99">
        <v>58365</v>
      </c>
      <c r="C191" s="97" t="s">
        <v>1152</v>
      </c>
      <c r="D191" s="106">
        <v>0.46700000000000003</v>
      </c>
      <c r="E191" s="97" t="s">
        <v>145</v>
      </c>
    </row>
    <row r="192" spans="1:5" ht="12" customHeight="1">
      <c r="A192" s="92" t="s">
        <v>28</v>
      </c>
      <c r="B192" s="92" t="s">
        <v>28</v>
      </c>
      <c r="C192" s="97" t="s">
        <v>28</v>
      </c>
      <c r="D192" s="97" t="s">
        <v>28</v>
      </c>
      <c r="E192" s="97" t="s">
        <v>28</v>
      </c>
    </row>
    <row r="193" spans="1:5" ht="12" customHeight="1">
      <c r="A193" s="92" t="s">
        <v>373</v>
      </c>
      <c r="B193" s="99">
        <v>5908</v>
      </c>
      <c r="C193" s="97" t="s">
        <v>685</v>
      </c>
      <c r="D193" s="97" t="s">
        <v>108</v>
      </c>
      <c r="E193" s="97" t="s">
        <v>108</v>
      </c>
    </row>
  </sheetData>
  <mergeCells count="1">
    <mergeCell ref="A2:B3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Population by Age</vt:lpstr>
      <vt:lpstr>Diversity Score</vt:lpstr>
      <vt:lpstr>Race and Ethnicity</vt:lpstr>
      <vt:lpstr>Children in Poverty</vt:lpstr>
      <vt:lpstr>Unemployment</vt:lpstr>
      <vt:lpstr>Children by Family Type</vt:lpstr>
      <vt:lpstr>Median Income</vt:lpstr>
      <vt:lpstr>Monthly Housing Costs</vt:lpstr>
      <vt:lpstr>Rent Burden</vt:lpstr>
      <vt:lpstr>LEP and FreeReduced Lunch</vt:lpstr>
      <vt:lpstr>Suspension</vt:lpstr>
      <vt:lpstr>Academic Proficiency Rates</vt:lpstr>
      <vt:lpstr>Graduation and College Readines</vt:lpstr>
      <vt:lpstr>Adult Education Level</vt:lpstr>
      <vt:lpstr>Health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 user</dc:creator>
  <cp:lastModifiedBy>Anna Wright</cp:lastModifiedBy>
  <dcterms:created xsi:type="dcterms:W3CDTF">2015-06-19T19:55:24Z</dcterms:created>
  <dcterms:modified xsi:type="dcterms:W3CDTF">2015-09-03T13:25:07Z</dcterms:modified>
</cp:coreProperties>
</file>